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b964d5090673f7c9/Escritorio/"/>
    </mc:Choice>
  </mc:AlternateContent>
  <xr:revisionPtr revIDLastSave="1" documentId="11_FF1EFF6B26C6FC537768AB5DB67A0FA4F9EFBBD3" xr6:coauthVersionLast="47" xr6:coauthVersionMax="47" xr10:uidLastSave="{A9CC4162-70E7-4AF1-8BF4-BD0F42FCF1A9}"/>
  <bookViews>
    <workbookView xWindow="-120" yWindow="-120" windowWidth="20730" windowHeight="11040" xr2:uid="{00000000-000D-0000-FFFF-FFFF00000000}"/>
  </bookViews>
  <sheets>
    <sheet name="abundancia" sheetId="1" r:id="rId1"/>
    <sheet name="abundancia peces " sheetId="2" r:id="rId2"/>
    <sheet name="riqueza de especi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AK190" i="1" l="1"/>
  <c r="AJ190" i="1"/>
  <c r="AK175" i="1"/>
  <c r="AJ175" i="1"/>
  <c r="AK160" i="1"/>
  <c r="AJ160" i="1"/>
  <c r="AK143" i="1"/>
  <c r="AJ143" i="1"/>
  <c r="AE12" i="1"/>
  <c r="AD12" i="1"/>
  <c r="S190" i="1"/>
  <c r="R190" i="1"/>
  <c r="S175" i="1"/>
  <c r="R175" i="1"/>
  <c r="S160" i="1"/>
  <c r="R160" i="1"/>
  <c r="S143" i="1"/>
  <c r="R143" i="1"/>
  <c r="R95" i="1"/>
  <c r="P12" i="1"/>
  <c r="O12" i="1"/>
  <c r="AE190" i="1"/>
  <c r="AD190" i="1"/>
  <c r="AE143" i="1"/>
  <c r="AD143" i="1"/>
  <c r="AD79" i="1"/>
  <c r="AD47" i="1"/>
  <c r="Z12" i="1"/>
  <c r="Y12" i="1"/>
  <c r="M190" i="1"/>
  <c r="L190" i="1"/>
  <c r="M175" i="1"/>
  <c r="L175" i="1"/>
  <c r="M160" i="1"/>
  <c r="L160" i="1"/>
  <c r="M143" i="1"/>
  <c r="L143" i="1"/>
  <c r="L126" i="1"/>
  <c r="L109" i="1"/>
  <c r="L79" i="1"/>
  <c r="L63" i="1"/>
  <c r="L47" i="1"/>
  <c r="K12" i="1"/>
  <c r="J12" i="1"/>
  <c r="G190" i="1"/>
  <c r="F190" i="1"/>
  <c r="G175" i="1"/>
  <c r="F175" i="1"/>
  <c r="G160" i="1"/>
  <c r="F160" i="1"/>
  <c r="G143" i="1"/>
  <c r="F143" i="1"/>
  <c r="F126" i="1"/>
  <c r="F109" i="1"/>
  <c r="F95" i="1"/>
  <c r="F79" i="1"/>
  <c r="F63" i="1"/>
  <c r="G47" i="1"/>
  <c r="F47" i="1"/>
  <c r="F12" i="1"/>
  <c r="E12" i="1"/>
  <c r="F21" i="4" l="1"/>
  <c r="E21" i="4"/>
  <c r="D21" i="4"/>
  <c r="C21" i="4"/>
  <c r="B21" i="4"/>
  <c r="F20" i="4"/>
  <c r="E20" i="4"/>
  <c r="D20" i="4"/>
  <c r="C20" i="4"/>
  <c r="B20" i="4"/>
  <c r="F64" i="2"/>
  <c r="E64" i="2"/>
  <c r="D64" i="2"/>
  <c r="C64" i="2"/>
  <c r="B64" i="2"/>
  <c r="F63" i="2"/>
  <c r="E63" i="2"/>
  <c r="D63" i="2"/>
  <c r="C63" i="2"/>
  <c r="B63" i="2"/>
  <c r="B41" i="2"/>
  <c r="F42" i="2"/>
  <c r="E42" i="2"/>
  <c r="D42" i="2"/>
  <c r="C42" i="2"/>
  <c r="B42" i="2"/>
  <c r="F41" i="2"/>
  <c r="E41" i="2"/>
  <c r="D41" i="2"/>
  <c r="C41" i="2"/>
  <c r="C19" i="2"/>
  <c r="D19" i="2"/>
  <c r="E19" i="2"/>
  <c r="F19" i="2"/>
  <c r="C20" i="2"/>
  <c r="D20" i="2"/>
  <c r="E20" i="2"/>
  <c r="F20" i="2"/>
  <c r="B20" i="2"/>
  <c r="B19" i="2"/>
  <c r="D174" i="1" l="1"/>
  <c r="C189" i="1" l="1"/>
  <c r="D189" i="1"/>
  <c r="E189" i="1"/>
  <c r="I189" i="1"/>
  <c r="J189" i="1"/>
  <c r="K189" i="1"/>
  <c r="H189" i="1"/>
  <c r="O189" i="1"/>
  <c r="P189" i="1"/>
  <c r="Q189" i="1"/>
  <c r="N189" i="1"/>
  <c r="U189" i="1"/>
  <c r="V189" i="1"/>
  <c r="W189" i="1"/>
  <c r="T189" i="1"/>
  <c r="AA189" i="1"/>
  <c r="AB189" i="1"/>
  <c r="AC189" i="1"/>
  <c r="Z189" i="1"/>
  <c r="AG189" i="1"/>
  <c r="AH189" i="1"/>
  <c r="AI189" i="1"/>
  <c r="AF189" i="1"/>
  <c r="AG174" i="1"/>
  <c r="AH174" i="1"/>
  <c r="AI174" i="1"/>
  <c r="AF174" i="1"/>
  <c r="AA174" i="1"/>
  <c r="AB174" i="1"/>
  <c r="AC174" i="1"/>
  <c r="Z174" i="1"/>
  <c r="O174" i="1"/>
  <c r="P174" i="1"/>
  <c r="Q174" i="1"/>
  <c r="N174" i="1"/>
  <c r="I174" i="1"/>
  <c r="J174" i="1"/>
  <c r="K174" i="1"/>
  <c r="H174" i="1"/>
  <c r="C174" i="1"/>
  <c r="E174" i="1"/>
  <c r="AK166" i="1"/>
  <c r="AK167" i="1"/>
  <c r="AK168" i="1"/>
  <c r="AK169" i="1"/>
  <c r="AK170" i="1"/>
  <c r="AK171" i="1"/>
  <c r="AK172" i="1"/>
  <c r="AK173" i="1"/>
  <c r="AJ166" i="1"/>
  <c r="AJ167" i="1"/>
  <c r="AJ168" i="1"/>
  <c r="AJ169" i="1"/>
  <c r="AJ170" i="1"/>
  <c r="AJ171" i="1"/>
  <c r="AJ172" i="1"/>
  <c r="AJ173" i="1"/>
  <c r="AE188" i="1"/>
  <c r="AD188" i="1"/>
  <c r="AE187" i="1"/>
  <c r="AD187" i="1"/>
  <c r="AE186" i="1"/>
  <c r="AD186" i="1"/>
  <c r="AE185" i="1"/>
  <c r="AD185" i="1"/>
  <c r="AE184" i="1"/>
  <c r="AD184" i="1"/>
  <c r="AE183" i="1"/>
  <c r="AD183" i="1"/>
  <c r="AE182" i="1"/>
  <c r="AD182" i="1"/>
  <c r="AE181" i="1"/>
  <c r="AD181" i="1"/>
  <c r="AE180" i="1"/>
  <c r="AD180" i="1"/>
  <c r="AE173" i="1"/>
  <c r="AD173" i="1"/>
  <c r="AE172" i="1"/>
  <c r="AD172" i="1"/>
  <c r="AE171" i="1"/>
  <c r="AD171" i="1"/>
  <c r="AE170" i="1"/>
  <c r="AD170" i="1"/>
  <c r="AE169" i="1"/>
  <c r="AD169" i="1"/>
  <c r="AE168" i="1"/>
  <c r="AD168" i="1"/>
  <c r="AE167" i="1"/>
  <c r="AD167" i="1"/>
  <c r="AE166" i="1"/>
  <c r="AD166" i="1"/>
  <c r="AE165" i="1"/>
  <c r="AD165" i="1"/>
  <c r="AK188" i="1"/>
  <c r="AJ188" i="1"/>
  <c r="AK187" i="1"/>
  <c r="AJ187" i="1"/>
  <c r="AK186" i="1"/>
  <c r="AJ186" i="1"/>
  <c r="AK185" i="1"/>
  <c r="AJ185" i="1"/>
  <c r="AK184" i="1"/>
  <c r="AJ184" i="1"/>
  <c r="AK183" i="1"/>
  <c r="AJ183" i="1"/>
  <c r="AK182" i="1"/>
  <c r="AJ182" i="1"/>
  <c r="AK181" i="1"/>
  <c r="AJ181" i="1"/>
  <c r="AK180" i="1"/>
  <c r="AJ180" i="1"/>
  <c r="AK165" i="1"/>
  <c r="AJ165" i="1"/>
  <c r="Y188" i="1"/>
  <c r="X188" i="1"/>
  <c r="Y187" i="1"/>
  <c r="X187" i="1"/>
  <c r="Y186" i="1"/>
  <c r="X186" i="1"/>
  <c r="Y185" i="1"/>
  <c r="X185" i="1"/>
  <c r="Y184" i="1"/>
  <c r="X184" i="1"/>
  <c r="Y183" i="1"/>
  <c r="X183" i="1"/>
  <c r="Y182" i="1"/>
  <c r="X182" i="1"/>
  <c r="Y181" i="1"/>
  <c r="X181" i="1"/>
  <c r="Y180" i="1"/>
  <c r="X180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M165" i="1"/>
  <c r="L165" i="1"/>
  <c r="B189" i="1"/>
  <c r="B174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66" i="1"/>
  <c r="G167" i="1"/>
  <c r="G168" i="1"/>
  <c r="G169" i="1"/>
  <c r="G170" i="1"/>
  <c r="G171" i="1"/>
  <c r="G172" i="1"/>
  <c r="G173" i="1"/>
  <c r="F166" i="1"/>
  <c r="F167" i="1"/>
  <c r="F168" i="1"/>
  <c r="F169" i="1"/>
  <c r="F170" i="1"/>
  <c r="F171" i="1"/>
  <c r="F172" i="1"/>
  <c r="F173" i="1"/>
  <c r="G165" i="1"/>
  <c r="F165" i="1"/>
  <c r="AD189" i="1" l="1"/>
  <c r="R189" i="1"/>
  <c r="F174" i="1"/>
  <c r="M174" i="1"/>
  <c r="AD174" i="1"/>
  <c r="AK189" i="1"/>
  <c r="G174" i="1"/>
  <c r="AE174" i="1"/>
  <c r="AK174" i="1"/>
  <c r="AE189" i="1"/>
  <c r="M189" i="1"/>
  <c r="AJ174" i="1"/>
  <c r="G189" i="1"/>
  <c r="L174" i="1"/>
  <c r="S189" i="1"/>
  <c r="L189" i="1"/>
  <c r="S174" i="1"/>
  <c r="R174" i="1"/>
  <c r="AJ189" i="1"/>
  <c r="F189" i="1"/>
  <c r="AD114" i="1"/>
  <c r="AE68" i="1"/>
  <c r="AD68" i="1"/>
  <c r="AE67" i="1"/>
  <c r="AD67" i="1"/>
  <c r="K62" i="1"/>
  <c r="F131" i="1"/>
  <c r="G131" i="1"/>
  <c r="L131" i="1"/>
  <c r="M131" i="1"/>
  <c r="R131" i="1"/>
  <c r="S131" i="1"/>
  <c r="X131" i="1"/>
  <c r="Y131" i="1"/>
  <c r="AD131" i="1"/>
  <c r="AE131" i="1"/>
  <c r="AJ131" i="1"/>
  <c r="AK131" i="1"/>
  <c r="F132" i="1"/>
  <c r="G132" i="1"/>
  <c r="L132" i="1"/>
  <c r="M132" i="1"/>
  <c r="R132" i="1"/>
  <c r="S132" i="1"/>
  <c r="X132" i="1"/>
  <c r="Y132" i="1"/>
  <c r="AD132" i="1"/>
  <c r="AE132" i="1"/>
  <c r="AJ132" i="1"/>
  <c r="AK132" i="1"/>
  <c r="F133" i="1"/>
  <c r="G133" i="1"/>
  <c r="L133" i="1"/>
  <c r="M133" i="1"/>
  <c r="R133" i="1"/>
  <c r="S133" i="1"/>
  <c r="X133" i="1"/>
  <c r="Y133" i="1"/>
  <c r="AD133" i="1"/>
  <c r="AE133" i="1"/>
  <c r="AJ133" i="1"/>
  <c r="AK133" i="1"/>
  <c r="F134" i="1"/>
  <c r="G134" i="1"/>
  <c r="L134" i="1"/>
  <c r="M134" i="1"/>
  <c r="R134" i="1"/>
  <c r="S134" i="1"/>
  <c r="X134" i="1"/>
  <c r="Y134" i="1"/>
  <c r="AD134" i="1"/>
  <c r="AE134" i="1"/>
  <c r="AJ134" i="1"/>
  <c r="AK134" i="1"/>
  <c r="F135" i="1"/>
  <c r="G135" i="1"/>
  <c r="L135" i="1"/>
  <c r="M135" i="1"/>
  <c r="R135" i="1"/>
  <c r="S135" i="1"/>
  <c r="X135" i="1"/>
  <c r="Y135" i="1"/>
  <c r="AD135" i="1"/>
  <c r="AE135" i="1"/>
  <c r="AJ135" i="1"/>
  <c r="AK135" i="1"/>
  <c r="F136" i="1"/>
  <c r="G136" i="1"/>
  <c r="L136" i="1"/>
  <c r="M136" i="1"/>
  <c r="R136" i="1"/>
  <c r="S136" i="1"/>
  <c r="X136" i="1"/>
  <c r="Y136" i="1"/>
  <c r="AD136" i="1"/>
  <c r="AE136" i="1"/>
  <c r="AJ136" i="1"/>
  <c r="AK136" i="1"/>
  <c r="F137" i="1"/>
  <c r="G137" i="1"/>
  <c r="L137" i="1"/>
  <c r="M137" i="1"/>
  <c r="R137" i="1"/>
  <c r="S137" i="1"/>
  <c r="X137" i="1"/>
  <c r="Y137" i="1"/>
  <c r="AD137" i="1"/>
  <c r="AE137" i="1"/>
  <c r="AJ137" i="1"/>
  <c r="AK137" i="1"/>
  <c r="F138" i="1"/>
  <c r="G138" i="1"/>
  <c r="L138" i="1"/>
  <c r="M138" i="1"/>
  <c r="R138" i="1"/>
  <c r="S138" i="1"/>
  <c r="X138" i="1"/>
  <c r="Y138" i="1"/>
  <c r="AD138" i="1"/>
  <c r="AE138" i="1"/>
  <c r="AJ138" i="1"/>
  <c r="AK138" i="1"/>
  <c r="F139" i="1"/>
  <c r="G139" i="1"/>
  <c r="L139" i="1"/>
  <c r="M139" i="1"/>
  <c r="R139" i="1"/>
  <c r="S139" i="1"/>
  <c r="X139" i="1"/>
  <c r="Y139" i="1"/>
  <c r="AD139" i="1"/>
  <c r="AE139" i="1"/>
  <c r="AJ139" i="1"/>
  <c r="AK139" i="1"/>
  <c r="F140" i="1"/>
  <c r="G140" i="1"/>
  <c r="L140" i="1"/>
  <c r="M140" i="1"/>
  <c r="R140" i="1"/>
  <c r="S140" i="1"/>
  <c r="X140" i="1"/>
  <c r="Y140" i="1"/>
  <c r="AD140" i="1"/>
  <c r="AE140" i="1"/>
  <c r="AJ140" i="1"/>
  <c r="AK140" i="1"/>
  <c r="F141" i="1"/>
  <c r="G141" i="1"/>
  <c r="L141" i="1"/>
  <c r="M141" i="1"/>
  <c r="R141" i="1"/>
  <c r="S141" i="1"/>
  <c r="X141" i="1"/>
  <c r="Y141" i="1"/>
  <c r="AD141" i="1"/>
  <c r="AE141" i="1"/>
  <c r="AJ141" i="1"/>
  <c r="AK141" i="1"/>
  <c r="B142" i="1"/>
  <c r="C142" i="1"/>
  <c r="D142" i="1"/>
  <c r="E142" i="1"/>
  <c r="H142" i="1"/>
  <c r="I142" i="1"/>
  <c r="J142" i="1"/>
  <c r="K142" i="1"/>
  <c r="N142" i="1"/>
  <c r="O142" i="1"/>
  <c r="P142" i="1"/>
  <c r="Q142" i="1"/>
  <c r="T142" i="1"/>
  <c r="U142" i="1"/>
  <c r="V142" i="1"/>
  <c r="W142" i="1"/>
  <c r="Z142" i="1"/>
  <c r="AA142" i="1"/>
  <c r="AB142" i="1"/>
  <c r="AC142" i="1"/>
  <c r="AF142" i="1"/>
  <c r="AG142" i="1"/>
  <c r="AH142" i="1"/>
  <c r="AI142" i="1"/>
  <c r="F148" i="1"/>
  <c r="G148" i="1"/>
  <c r="L148" i="1"/>
  <c r="M148" i="1"/>
  <c r="R148" i="1"/>
  <c r="S148" i="1"/>
  <c r="X148" i="1"/>
  <c r="Y148" i="1"/>
  <c r="AD148" i="1"/>
  <c r="AE148" i="1"/>
  <c r="AJ148" i="1"/>
  <c r="AK148" i="1"/>
  <c r="F149" i="1"/>
  <c r="G149" i="1"/>
  <c r="L149" i="1"/>
  <c r="M149" i="1"/>
  <c r="R149" i="1"/>
  <c r="S149" i="1"/>
  <c r="X149" i="1"/>
  <c r="Y149" i="1"/>
  <c r="AD149" i="1"/>
  <c r="AE149" i="1"/>
  <c r="AJ149" i="1"/>
  <c r="AK149" i="1"/>
  <c r="F150" i="1"/>
  <c r="G150" i="1"/>
  <c r="L150" i="1"/>
  <c r="M150" i="1"/>
  <c r="R150" i="1"/>
  <c r="S150" i="1"/>
  <c r="X150" i="1"/>
  <c r="Y150" i="1"/>
  <c r="AD150" i="1"/>
  <c r="AE150" i="1"/>
  <c r="AJ150" i="1"/>
  <c r="AK150" i="1"/>
  <c r="F151" i="1"/>
  <c r="G151" i="1"/>
  <c r="L151" i="1"/>
  <c r="M151" i="1"/>
  <c r="R151" i="1"/>
  <c r="S151" i="1"/>
  <c r="X151" i="1"/>
  <c r="Y151" i="1"/>
  <c r="AD151" i="1"/>
  <c r="AE151" i="1"/>
  <c r="AJ151" i="1"/>
  <c r="AK151" i="1"/>
  <c r="F152" i="1"/>
  <c r="G152" i="1"/>
  <c r="L152" i="1"/>
  <c r="M152" i="1"/>
  <c r="R152" i="1"/>
  <c r="S152" i="1"/>
  <c r="X152" i="1"/>
  <c r="Y152" i="1"/>
  <c r="AD152" i="1"/>
  <c r="AE152" i="1"/>
  <c r="AJ152" i="1"/>
  <c r="AK152" i="1"/>
  <c r="F153" i="1"/>
  <c r="G153" i="1"/>
  <c r="L153" i="1"/>
  <c r="M153" i="1"/>
  <c r="R153" i="1"/>
  <c r="S153" i="1"/>
  <c r="X153" i="1"/>
  <c r="Y153" i="1"/>
  <c r="AD153" i="1"/>
  <c r="AE153" i="1"/>
  <c r="AJ153" i="1"/>
  <c r="AK153" i="1"/>
  <c r="F154" i="1"/>
  <c r="G154" i="1"/>
  <c r="L154" i="1"/>
  <c r="M154" i="1"/>
  <c r="R154" i="1"/>
  <c r="S154" i="1"/>
  <c r="X154" i="1"/>
  <c r="Y154" i="1"/>
  <c r="AD154" i="1"/>
  <c r="AE154" i="1"/>
  <c r="AJ154" i="1"/>
  <c r="AK154" i="1"/>
  <c r="F155" i="1"/>
  <c r="G155" i="1"/>
  <c r="L155" i="1"/>
  <c r="M155" i="1"/>
  <c r="R155" i="1"/>
  <c r="S155" i="1"/>
  <c r="X155" i="1"/>
  <c r="Y155" i="1"/>
  <c r="AD155" i="1"/>
  <c r="AE155" i="1"/>
  <c r="AJ155" i="1"/>
  <c r="AK155" i="1"/>
  <c r="F156" i="1"/>
  <c r="G156" i="1"/>
  <c r="L156" i="1"/>
  <c r="M156" i="1"/>
  <c r="R156" i="1"/>
  <c r="S156" i="1"/>
  <c r="X156" i="1"/>
  <c r="Y156" i="1"/>
  <c r="AD156" i="1"/>
  <c r="AE156" i="1"/>
  <c r="AJ156" i="1"/>
  <c r="AK156" i="1"/>
  <c r="F157" i="1"/>
  <c r="G157" i="1"/>
  <c r="L157" i="1"/>
  <c r="M157" i="1"/>
  <c r="R157" i="1"/>
  <c r="S157" i="1"/>
  <c r="X157" i="1"/>
  <c r="Y157" i="1"/>
  <c r="AD157" i="1"/>
  <c r="AE157" i="1"/>
  <c r="AJ157" i="1"/>
  <c r="AK157" i="1"/>
  <c r="F158" i="1"/>
  <c r="G158" i="1"/>
  <c r="L158" i="1"/>
  <c r="M158" i="1"/>
  <c r="R158" i="1"/>
  <c r="S158" i="1"/>
  <c r="X158" i="1"/>
  <c r="Y158" i="1"/>
  <c r="AD158" i="1"/>
  <c r="AE158" i="1"/>
  <c r="AJ158" i="1"/>
  <c r="AK158" i="1"/>
  <c r="B159" i="1"/>
  <c r="C159" i="1"/>
  <c r="D159" i="1"/>
  <c r="E159" i="1"/>
  <c r="H159" i="1"/>
  <c r="I159" i="1"/>
  <c r="J159" i="1"/>
  <c r="K159" i="1"/>
  <c r="N159" i="1"/>
  <c r="O159" i="1"/>
  <c r="P159" i="1"/>
  <c r="Q159" i="1"/>
  <c r="T159" i="1"/>
  <c r="U159" i="1"/>
  <c r="V159" i="1"/>
  <c r="W159" i="1"/>
  <c r="Z159" i="1"/>
  <c r="AA159" i="1"/>
  <c r="AB159" i="1"/>
  <c r="AC159" i="1"/>
  <c r="AF159" i="1"/>
  <c r="AG159" i="1"/>
  <c r="AH159" i="1"/>
  <c r="AI159" i="1"/>
  <c r="C108" i="1"/>
  <c r="D108" i="1"/>
  <c r="E108" i="1"/>
  <c r="B108" i="1"/>
  <c r="L159" i="1" l="1"/>
  <c r="X159" i="1"/>
  <c r="L142" i="1"/>
  <c r="AJ142" i="1"/>
  <c r="AD142" i="1"/>
  <c r="X142" i="1"/>
  <c r="AJ159" i="1"/>
  <c r="R142" i="1"/>
  <c r="F108" i="1"/>
  <c r="R159" i="1"/>
  <c r="F142" i="1"/>
  <c r="AD159" i="1"/>
  <c r="F159" i="1"/>
  <c r="X189" i="1"/>
  <c r="Y189" i="1"/>
  <c r="AK159" i="1"/>
  <c r="Y159" i="1"/>
  <c r="M159" i="1"/>
  <c r="AK142" i="1"/>
  <c r="Y142" i="1"/>
  <c r="M142" i="1"/>
  <c r="AE159" i="1"/>
  <c r="S159" i="1"/>
  <c r="G159" i="1"/>
  <c r="AE142" i="1"/>
  <c r="S142" i="1"/>
  <c r="G142" i="1"/>
  <c r="R109" i="1"/>
  <c r="AK95" i="1"/>
  <c r="AJ95" i="1"/>
  <c r="AE95" i="1"/>
  <c r="AD95" i="1"/>
  <c r="Y95" i="1"/>
  <c r="X95" i="1"/>
  <c r="S95" i="1"/>
  <c r="M95" i="1"/>
  <c r="L95" i="1"/>
  <c r="G95" i="1"/>
  <c r="AJ63" i="1"/>
  <c r="F61" i="1"/>
  <c r="X47" i="1"/>
  <c r="AK79" i="1"/>
  <c r="AJ79" i="1"/>
  <c r="AE79" i="1"/>
  <c r="Y79" i="1"/>
  <c r="X79" i="1"/>
  <c r="S79" i="1"/>
  <c r="R79" i="1"/>
  <c r="M79" i="1"/>
  <c r="G79" i="1"/>
  <c r="AJ47" i="1"/>
  <c r="AK109" i="1"/>
  <c r="AJ109" i="1"/>
  <c r="AE109" i="1"/>
  <c r="AD109" i="1"/>
  <c r="Y109" i="1"/>
  <c r="X109" i="1"/>
  <c r="S109" i="1"/>
  <c r="M109" i="1"/>
  <c r="G109" i="1"/>
  <c r="AK126" i="1"/>
  <c r="AJ126" i="1"/>
  <c r="AE126" i="1"/>
  <c r="AD126" i="1"/>
  <c r="Y126" i="1"/>
  <c r="X126" i="1"/>
  <c r="S126" i="1"/>
  <c r="R126" i="1"/>
  <c r="M126" i="1"/>
  <c r="G126" i="1"/>
  <c r="AK63" i="1"/>
  <c r="AE63" i="1"/>
  <c r="AD63" i="1"/>
  <c r="Y63" i="1"/>
  <c r="X63" i="1"/>
  <c r="S63" i="1"/>
  <c r="R63" i="1"/>
  <c r="M63" i="1"/>
  <c r="G63" i="1"/>
  <c r="AE47" i="1"/>
  <c r="AK47" i="1"/>
  <c r="Y47" i="1"/>
  <c r="S47" i="1"/>
  <c r="R47" i="1"/>
  <c r="M47" i="1"/>
  <c r="M114" i="1"/>
  <c r="AK51" i="1" l="1"/>
  <c r="AJ51" i="1"/>
  <c r="AK114" i="1"/>
  <c r="AJ114" i="1"/>
  <c r="AK100" i="1"/>
  <c r="AJ100" i="1"/>
  <c r="AK99" i="1"/>
  <c r="AJ99" i="1"/>
  <c r="AK83" i="1"/>
  <c r="AJ83" i="1"/>
  <c r="Y115" i="1"/>
  <c r="X115" i="1"/>
  <c r="Y114" i="1"/>
  <c r="X114" i="1"/>
  <c r="Y99" i="1"/>
  <c r="Y100" i="1"/>
  <c r="X99" i="1"/>
  <c r="X100" i="1"/>
  <c r="W94" i="1"/>
  <c r="U94" i="1"/>
  <c r="T94" i="1"/>
  <c r="V94" i="1"/>
  <c r="Y84" i="1"/>
  <c r="X84" i="1"/>
  <c r="Y83" i="1"/>
  <c r="X83" i="1"/>
  <c r="S115" i="1"/>
  <c r="R115" i="1"/>
  <c r="S114" i="1"/>
  <c r="R114" i="1"/>
  <c r="R99" i="1"/>
  <c r="R100" i="1"/>
  <c r="S68" i="1"/>
  <c r="R68" i="1"/>
  <c r="S67" i="1"/>
  <c r="R67" i="1"/>
  <c r="AD115" i="1"/>
  <c r="AE115" i="1"/>
  <c r="AE114" i="1"/>
  <c r="AE99" i="1"/>
  <c r="AD99" i="1"/>
  <c r="M115" i="1"/>
  <c r="L115" i="1"/>
  <c r="L114" i="1"/>
  <c r="M99" i="1"/>
  <c r="L99" i="1"/>
  <c r="H108" i="1"/>
  <c r="I108" i="1"/>
  <c r="J108" i="1"/>
  <c r="K108" i="1"/>
  <c r="M67" i="1"/>
  <c r="L67" i="1"/>
  <c r="X94" i="1" l="1"/>
  <c r="L108" i="1"/>
  <c r="Y94" i="1"/>
  <c r="AK67" i="1"/>
  <c r="AJ67" i="1"/>
  <c r="AK36" i="1"/>
  <c r="AJ36" i="1"/>
  <c r="AK35" i="1"/>
  <c r="AJ35" i="1"/>
  <c r="N62" i="1"/>
  <c r="P62" i="1"/>
  <c r="S52" i="1"/>
  <c r="R52" i="1"/>
  <c r="S51" i="1"/>
  <c r="R51" i="1"/>
  <c r="W62" i="1"/>
  <c r="Y51" i="1"/>
  <c r="X51" i="1"/>
  <c r="AE52" i="1"/>
  <c r="AD52" i="1"/>
  <c r="AE51" i="1"/>
  <c r="AD51" i="1"/>
  <c r="AE35" i="1"/>
  <c r="AD35" i="1"/>
  <c r="AC46" i="1"/>
  <c r="AB46" i="1"/>
  <c r="AA46" i="1"/>
  <c r="Z46" i="1"/>
  <c r="G114" i="1"/>
  <c r="F114" i="1"/>
  <c r="M51" i="1"/>
  <c r="L51" i="1"/>
  <c r="AD46" i="1" l="1"/>
  <c r="AE46" i="1"/>
  <c r="K46" i="1"/>
  <c r="J46" i="1"/>
  <c r="I46" i="1"/>
  <c r="H46" i="1"/>
  <c r="X36" i="1"/>
  <c r="Y36" i="1"/>
  <c r="Y35" i="1"/>
  <c r="X35" i="1"/>
  <c r="W46" i="1"/>
  <c r="U46" i="1"/>
  <c r="T46" i="1"/>
  <c r="Q46" i="1"/>
  <c r="P46" i="1"/>
  <c r="O46" i="1"/>
  <c r="N46" i="1"/>
  <c r="M35" i="1"/>
  <c r="L35" i="1"/>
  <c r="E46" i="1"/>
  <c r="D46" i="1"/>
  <c r="C46" i="1"/>
  <c r="B46" i="1"/>
  <c r="S46" i="1" l="1"/>
  <c r="M46" i="1"/>
  <c r="F46" i="1"/>
  <c r="G46" i="1"/>
  <c r="L46" i="1"/>
  <c r="R46" i="1"/>
  <c r="AF94" i="1"/>
  <c r="AC94" i="1"/>
  <c r="AA94" i="1"/>
  <c r="AB94" i="1"/>
  <c r="AK84" i="1"/>
  <c r="AK85" i="1"/>
  <c r="AK86" i="1"/>
  <c r="AK87" i="1"/>
  <c r="AK88" i="1"/>
  <c r="AK89" i="1"/>
  <c r="AK90" i="1"/>
  <c r="AK91" i="1"/>
  <c r="AK92" i="1"/>
  <c r="AK93" i="1"/>
  <c r="AJ84" i="1"/>
  <c r="AJ85" i="1"/>
  <c r="AJ86" i="1"/>
  <c r="AJ87" i="1"/>
  <c r="AJ88" i="1"/>
  <c r="AJ89" i="1"/>
  <c r="AJ90" i="1"/>
  <c r="AJ91" i="1"/>
  <c r="AJ92" i="1"/>
  <c r="AJ93" i="1"/>
  <c r="AE84" i="1"/>
  <c r="AE85" i="1"/>
  <c r="AE86" i="1"/>
  <c r="AE87" i="1"/>
  <c r="AE88" i="1"/>
  <c r="AE89" i="1"/>
  <c r="AE90" i="1"/>
  <c r="AE91" i="1"/>
  <c r="AE92" i="1"/>
  <c r="AE93" i="1"/>
  <c r="AD84" i="1"/>
  <c r="AD85" i="1"/>
  <c r="AD86" i="1"/>
  <c r="AD87" i="1"/>
  <c r="AD88" i="1"/>
  <c r="AD89" i="1"/>
  <c r="AD90" i="1"/>
  <c r="AD91" i="1"/>
  <c r="AD92" i="1"/>
  <c r="AD93" i="1"/>
  <c r="AE83" i="1"/>
  <c r="AD83" i="1"/>
  <c r="Y85" i="1"/>
  <c r="Y86" i="1"/>
  <c r="Y87" i="1"/>
  <c r="Y88" i="1"/>
  <c r="Y89" i="1"/>
  <c r="Y90" i="1"/>
  <c r="Y91" i="1"/>
  <c r="Y92" i="1"/>
  <c r="Y93" i="1"/>
  <c r="X85" i="1"/>
  <c r="X86" i="1"/>
  <c r="X87" i="1"/>
  <c r="X88" i="1"/>
  <c r="X89" i="1"/>
  <c r="X90" i="1"/>
  <c r="X91" i="1"/>
  <c r="X92" i="1"/>
  <c r="X93" i="1"/>
  <c r="S84" i="1"/>
  <c r="S85" i="1"/>
  <c r="S86" i="1"/>
  <c r="S87" i="1"/>
  <c r="S88" i="1"/>
  <c r="S89" i="1"/>
  <c r="S90" i="1"/>
  <c r="S91" i="1"/>
  <c r="S92" i="1"/>
  <c r="S93" i="1"/>
  <c r="R84" i="1"/>
  <c r="R85" i="1"/>
  <c r="R86" i="1"/>
  <c r="R87" i="1"/>
  <c r="R88" i="1"/>
  <c r="R89" i="1"/>
  <c r="R90" i="1"/>
  <c r="R91" i="1"/>
  <c r="R92" i="1"/>
  <c r="R93" i="1"/>
  <c r="S83" i="1"/>
  <c r="R83" i="1"/>
  <c r="M84" i="1"/>
  <c r="M85" i="1"/>
  <c r="M86" i="1"/>
  <c r="M87" i="1"/>
  <c r="M88" i="1"/>
  <c r="M89" i="1"/>
  <c r="M90" i="1"/>
  <c r="M91" i="1"/>
  <c r="M92" i="1"/>
  <c r="M93" i="1"/>
  <c r="M83" i="1"/>
  <c r="L84" i="1"/>
  <c r="L85" i="1"/>
  <c r="L86" i="1"/>
  <c r="L87" i="1"/>
  <c r="L88" i="1"/>
  <c r="L89" i="1"/>
  <c r="L90" i="1"/>
  <c r="L91" i="1"/>
  <c r="L92" i="1"/>
  <c r="L93" i="1"/>
  <c r="L83" i="1"/>
  <c r="G84" i="1"/>
  <c r="G85" i="1"/>
  <c r="G86" i="1"/>
  <c r="G87" i="1"/>
  <c r="G88" i="1"/>
  <c r="G89" i="1"/>
  <c r="G90" i="1"/>
  <c r="G91" i="1"/>
  <c r="G92" i="1"/>
  <c r="G93" i="1"/>
  <c r="G83" i="1"/>
  <c r="F84" i="1"/>
  <c r="F85" i="1"/>
  <c r="F86" i="1"/>
  <c r="F87" i="1"/>
  <c r="F88" i="1"/>
  <c r="F89" i="1"/>
  <c r="F90" i="1"/>
  <c r="F91" i="1"/>
  <c r="F92" i="1"/>
  <c r="F93" i="1"/>
  <c r="F83" i="1"/>
  <c r="AK68" i="1"/>
  <c r="AK69" i="1"/>
  <c r="AK70" i="1"/>
  <c r="AK71" i="1"/>
  <c r="AK72" i="1"/>
  <c r="AK73" i="1"/>
  <c r="AK74" i="1"/>
  <c r="AK75" i="1"/>
  <c r="AK76" i="1"/>
  <c r="AK77" i="1"/>
  <c r="AJ68" i="1"/>
  <c r="AJ69" i="1"/>
  <c r="AJ70" i="1"/>
  <c r="AJ71" i="1"/>
  <c r="AJ72" i="1"/>
  <c r="AJ73" i="1"/>
  <c r="AJ74" i="1"/>
  <c r="AJ75" i="1"/>
  <c r="AJ76" i="1"/>
  <c r="AJ77" i="1"/>
  <c r="AD77" i="1"/>
  <c r="AD69" i="1"/>
  <c r="AD70" i="1"/>
  <c r="AD71" i="1"/>
  <c r="AD72" i="1"/>
  <c r="AD73" i="1"/>
  <c r="AD74" i="1"/>
  <c r="AD75" i="1"/>
  <c r="AD76" i="1"/>
  <c r="AE69" i="1"/>
  <c r="AE70" i="1"/>
  <c r="AE71" i="1"/>
  <c r="AE72" i="1"/>
  <c r="AE73" i="1"/>
  <c r="AE74" i="1"/>
  <c r="AE75" i="1"/>
  <c r="AE76" i="1"/>
  <c r="AE77" i="1"/>
  <c r="Y68" i="1"/>
  <c r="Y69" i="1"/>
  <c r="Y70" i="1"/>
  <c r="Y71" i="1"/>
  <c r="Y72" i="1"/>
  <c r="Y73" i="1"/>
  <c r="Y74" i="1"/>
  <c r="Y75" i="1"/>
  <c r="Y76" i="1"/>
  <c r="Y77" i="1"/>
  <c r="X68" i="1"/>
  <c r="X69" i="1"/>
  <c r="X70" i="1"/>
  <c r="X71" i="1"/>
  <c r="X72" i="1"/>
  <c r="X73" i="1"/>
  <c r="X74" i="1"/>
  <c r="X75" i="1"/>
  <c r="X76" i="1"/>
  <c r="X77" i="1"/>
  <c r="Y67" i="1"/>
  <c r="X67" i="1"/>
  <c r="S69" i="1"/>
  <c r="S70" i="1"/>
  <c r="S71" i="1"/>
  <c r="S72" i="1"/>
  <c r="S73" i="1"/>
  <c r="S74" i="1"/>
  <c r="S75" i="1"/>
  <c r="S76" i="1"/>
  <c r="S77" i="1"/>
  <c r="R69" i="1"/>
  <c r="R70" i="1"/>
  <c r="R71" i="1"/>
  <c r="R72" i="1"/>
  <c r="R73" i="1"/>
  <c r="R74" i="1"/>
  <c r="R75" i="1"/>
  <c r="R76" i="1"/>
  <c r="R77" i="1"/>
  <c r="M68" i="1"/>
  <c r="M69" i="1"/>
  <c r="M70" i="1"/>
  <c r="M71" i="1"/>
  <c r="M72" i="1"/>
  <c r="M73" i="1"/>
  <c r="M74" i="1"/>
  <c r="M75" i="1"/>
  <c r="M76" i="1"/>
  <c r="M77" i="1"/>
  <c r="L68" i="1"/>
  <c r="L69" i="1"/>
  <c r="L70" i="1"/>
  <c r="L71" i="1"/>
  <c r="L72" i="1"/>
  <c r="L73" i="1"/>
  <c r="L74" i="1"/>
  <c r="L75" i="1"/>
  <c r="L76" i="1"/>
  <c r="L77" i="1"/>
  <c r="G68" i="1"/>
  <c r="G69" i="1"/>
  <c r="G70" i="1"/>
  <c r="G71" i="1"/>
  <c r="G72" i="1"/>
  <c r="G73" i="1"/>
  <c r="G74" i="1"/>
  <c r="G75" i="1"/>
  <c r="G76" i="1"/>
  <c r="G77" i="1"/>
  <c r="F68" i="1"/>
  <c r="F69" i="1"/>
  <c r="F70" i="1"/>
  <c r="F71" i="1"/>
  <c r="F72" i="1"/>
  <c r="F73" i="1"/>
  <c r="F74" i="1"/>
  <c r="F75" i="1"/>
  <c r="F76" i="1"/>
  <c r="F77" i="1"/>
  <c r="G67" i="1"/>
  <c r="F67" i="1"/>
  <c r="S56" i="1"/>
  <c r="S55" i="1"/>
  <c r="R56" i="1"/>
  <c r="R55" i="1"/>
  <c r="AK52" i="1"/>
  <c r="AK53" i="1"/>
  <c r="AK54" i="1"/>
  <c r="AK55" i="1"/>
  <c r="AK56" i="1"/>
  <c r="AK57" i="1"/>
  <c r="AK58" i="1"/>
  <c r="AK59" i="1"/>
  <c r="AK60" i="1"/>
  <c r="AK61" i="1"/>
  <c r="AJ52" i="1"/>
  <c r="AJ53" i="1"/>
  <c r="AJ54" i="1"/>
  <c r="AJ55" i="1"/>
  <c r="AJ56" i="1"/>
  <c r="AJ57" i="1"/>
  <c r="AJ58" i="1"/>
  <c r="AJ59" i="1"/>
  <c r="AJ60" i="1"/>
  <c r="AJ61" i="1"/>
  <c r="AE53" i="1"/>
  <c r="AE54" i="1"/>
  <c r="AE55" i="1"/>
  <c r="AE56" i="1"/>
  <c r="AE57" i="1"/>
  <c r="AE58" i="1"/>
  <c r="AE59" i="1"/>
  <c r="AE60" i="1"/>
  <c r="AE61" i="1"/>
  <c r="AD53" i="1"/>
  <c r="AD54" i="1"/>
  <c r="AD55" i="1"/>
  <c r="AD56" i="1"/>
  <c r="AD57" i="1"/>
  <c r="AD58" i="1"/>
  <c r="AD59" i="1"/>
  <c r="AD60" i="1"/>
  <c r="AD61" i="1"/>
  <c r="Y55" i="1"/>
  <c r="Y52" i="1"/>
  <c r="Y53" i="1"/>
  <c r="Y54" i="1"/>
  <c r="Y56" i="1"/>
  <c r="Y57" i="1"/>
  <c r="Y58" i="1"/>
  <c r="Y59" i="1"/>
  <c r="Y60" i="1"/>
  <c r="Y61" i="1"/>
  <c r="X52" i="1"/>
  <c r="X53" i="1"/>
  <c r="X54" i="1"/>
  <c r="X55" i="1"/>
  <c r="X56" i="1"/>
  <c r="X57" i="1"/>
  <c r="X58" i="1"/>
  <c r="X59" i="1"/>
  <c r="X60" i="1"/>
  <c r="X61" i="1"/>
  <c r="S53" i="1"/>
  <c r="S54" i="1"/>
  <c r="S57" i="1"/>
  <c r="S58" i="1"/>
  <c r="S59" i="1"/>
  <c r="S60" i="1"/>
  <c r="S61" i="1"/>
  <c r="R53" i="1"/>
  <c r="R54" i="1"/>
  <c r="R57" i="1"/>
  <c r="R58" i="1"/>
  <c r="R59" i="1"/>
  <c r="R60" i="1"/>
  <c r="R61" i="1"/>
  <c r="M52" i="1"/>
  <c r="M53" i="1"/>
  <c r="M54" i="1"/>
  <c r="M55" i="1"/>
  <c r="M56" i="1"/>
  <c r="M57" i="1"/>
  <c r="M58" i="1"/>
  <c r="M59" i="1"/>
  <c r="M60" i="1"/>
  <c r="M61" i="1"/>
  <c r="L52" i="1"/>
  <c r="L53" i="1"/>
  <c r="L54" i="1"/>
  <c r="L55" i="1"/>
  <c r="L56" i="1"/>
  <c r="L57" i="1"/>
  <c r="L58" i="1"/>
  <c r="L59" i="1"/>
  <c r="L60" i="1"/>
  <c r="L61" i="1"/>
  <c r="F51" i="1"/>
  <c r="G35" i="1"/>
  <c r="F35" i="1"/>
  <c r="G52" i="1"/>
  <c r="G53" i="1"/>
  <c r="G54" i="1"/>
  <c r="G55" i="1"/>
  <c r="G56" i="1"/>
  <c r="G57" i="1"/>
  <c r="G58" i="1"/>
  <c r="G59" i="1"/>
  <c r="G60" i="1"/>
  <c r="G61" i="1"/>
  <c r="F52" i="1"/>
  <c r="F53" i="1"/>
  <c r="F54" i="1"/>
  <c r="F55" i="1"/>
  <c r="F56" i="1"/>
  <c r="F57" i="1"/>
  <c r="F58" i="1"/>
  <c r="F59" i="1"/>
  <c r="F60" i="1"/>
  <c r="G51" i="1"/>
  <c r="AK37" i="1"/>
  <c r="AK38" i="1"/>
  <c r="AK39" i="1"/>
  <c r="AK40" i="1"/>
  <c r="AK41" i="1"/>
  <c r="AK42" i="1"/>
  <c r="AK43" i="1"/>
  <c r="AK44" i="1"/>
  <c r="AK45" i="1"/>
  <c r="AJ37" i="1"/>
  <c r="AJ38" i="1"/>
  <c r="AJ39" i="1"/>
  <c r="AJ40" i="1"/>
  <c r="AJ41" i="1"/>
  <c r="AJ42" i="1"/>
  <c r="AJ43" i="1"/>
  <c r="AJ44" i="1"/>
  <c r="AJ45" i="1"/>
  <c r="Y37" i="1"/>
  <c r="Y38" i="1"/>
  <c r="Y39" i="1"/>
  <c r="Y40" i="1"/>
  <c r="Y41" i="1"/>
  <c r="Y42" i="1"/>
  <c r="Y43" i="1"/>
  <c r="Y44" i="1"/>
  <c r="Y45" i="1"/>
  <c r="X37" i="1"/>
  <c r="X38" i="1"/>
  <c r="X39" i="1"/>
  <c r="X40" i="1"/>
  <c r="X41" i="1"/>
  <c r="X42" i="1"/>
  <c r="X43" i="1"/>
  <c r="X44" i="1"/>
  <c r="X45" i="1"/>
  <c r="S36" i="1" l="1"/>
  <c r="S37" i="1"/>
  <c r="S38" i="1"/>
  <c r="S39" i="1"/>
  <c r="S40" i="1"/>
  <c r="S41" i="1"/>
  <c r="S42" i="1"/>
  <c r="S43" i="1"/>
  <c r="S44" i="1"/>
  <c r="S45" i="1"/>
  <c r="R36" i="1"/>
  <c r="R37" i="1"/>
  <c r="R38" i="1"/>
  <c r="R39" i="1"/>
  <c r="R40" i="1"/>
  <c r="R41" i="1"/>
  <c r="R42" i="1"/>
  <c r="R43" i="1"/>
  <c r="R44" i="1"/>
  <c r="R45" i="1"/>
  <c r="S35" i="1"/>
  <c r="R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AD42" i="1"/>
  <c r="AE42" i="1"/>
  <c r="AD43" i="1"/>
  <c r="AE43" i="1"/>
  <c r="AD44" i="1"/>
  <c r="AE44" i="1"/>
  <c r="AD45" i="1"/>
  <c r="AE45" i="1"/>
  <c r="F40" i="1"/>
  <c r="M36" i="1"/>
  <c r="M37" i="1"/>
  <c r="M38" i="1"/>
  <c r="M39" i="1"/>
  <c r="M40" i="1"/>
  <c r="M41" i="1"/>
  <c r="M42" i="1"/>
  <c r="M43" i="1"/>
  <c r="M44" i="1"/>
  <c r="M45" i="1"/>
  <c r="L36" i="1"/>
  <c r="L37" i="1"/>
  <c r="L38" i="1"/>
  <c r="L39" i="1"/>
  <c r="L40" i="1"/>
  <c r="L41" i="1"/>
  <c r="L42" i="1"/>
  <c r="L43" i="1"/>
  <c r="L44" i="1"/>
  <c r="L45" i="1"/>
  <c r="G36" i="1" l="1"/>
  <c r="G37" i="1"/>
  <c r="G38" i="1"/>
  <c r="G39" i="1"/>
  <c r="G40" i="1"/>
  <c r="G41" i="1"/>
  <c r="G42" i="1"/>
  <c r="G43" i="1"/>
  <c r="G44" i="1"/>
  <c r="G45" i="1"/>
  <c r="F36" i="1"/>
  <c r="F37" i="1"/>
  <c r="F38" i="1"/>
  <c r="F39" i="1"/>
  <c r="F41" i="1"/>
  <c r="F42" i="1"/>
  <c r="F43" i="1"/>
  <c r="F44" i="1"/>
  <c r="F45" i="1"/>
  <c r="AI94" i="1"/>
  <c r="AH94" i="1"/>
  <c r="AG94" i="1"/>
  <c r="Z94" i="1"/>
  <c r="Q94" i="1"/>
  <c r="P94" i="1"/>
  <c r="O94" i="1"/>
  <c r="N94" i="1"/>
  <c r="K94" i="1"/>
  <c r="J94" i="1"/>
  <c r="I94" i="1"/>
  <c r="H94" i="1"/>
  <c r="E94" i="1"/>
  <c r="D94" i="1"/>
  <c r="C94" i="1"/>
  <c r="B94" i="1"/>
  <c r="F99" i="1"/>
  <c r="G99" i="1"/>
  <c r="S99" i="1"/>
  <c r="F100" i="1"/>
  <c r="G100" i="1"/>
  <c r="L100" i="1"/>
  <c r="M100" i="1"/>
  <c r="S100" i="1"/>
  <c r="AD100" i="1"/>
  <c r="AE100" i="1"/>
  <c r="F101" i="1"/>
  <c r="G101" i="1"/>
  <c r="L101" i="1"/>
  <c r="M101" i="1"/>
  <c r="R101" i="1"/>
  <c r="S101" i="1"/>
  <c r="X101" i="1"/>
  <c r="Y101" i="1"/>
  <c r="AD101" i="1"/>
  <c r="AE101" i="1"/>
  <c r="AJ101" i="1"/>
  <c r="AK101" i="1"/>
  <c r="F102" i="1"/>
  <c r="G102" i="1"/>
  <c r="L102" i="1"/>
  <c r="M102" i="1"/>
  <c r="R102" i="1"/>
  <c r="S102" i="1"/>
  <c r="X102" i="1"/>
  <c r="Y102" i="1"/>
  <c r="AD102" i="1"/>
  <c r="AE102" i="1"/>
  <c r="AJ102" i="1"/>
  <c r="AK102" i="1"/>
  <c r="F103" i="1"/>
  <c r="G103" i="1"/>
  <c r="L103" i="1"/>
  <c r="M103" i="1"/>
  <c r="R103" i="1"/>
  <c r="S103" i="1"/>
  <c r="X103" i="1"/>
  <c r="Y103" i="1"/>
  <c r="AD103" i="1"/>
  <c r="AE103" i="1"/>
  <c r="AJ103" i="1"/>
  <c r="AK103" i="1"/>
  <c r="AI78" i="1"/>
  <c r="AH78" i="1"/>
  <c r="AG78" i="1"/>
  <c r="AF78" i="1"/>
  <c r="AC78" i="1"/>
  <c r="AB78" i="1"/>
  <c r="AA78" i="1"/>
  <c r="Z78" i="1"/>
  <c r="W78" i="1"/>
  <c r="V78" i="1"/>
  <c r="U78" i="1"/>
  <c r="T78" i="1"/>
  <c r="Q78" i="1"/>
  <c r="P78" i="1"/>
  <c r="O78" i="1"/>
  <c r="N78" i="1"/>
  <c r="K78" i="1"/>
  <c r="J78" i="1"/>
  <c r="I78" i="1"/>
  <c r="H78" i="1"/>
  <c r="E78" i="1"/>
  <c r="D78" i="1"/>
  <c r="C78" i="1"/>
  <c r="B78" i="1"/>
  <c r="AI62" i="1"/>
  <c r="AH62" i="1"/>
  <c r="AG62" i="1"/>
  <c r="AF62" i="1"/>
  <c r="AC62" i="1"/>
  <c r="AB62" i="1"/>
  <c r="AA62" i="1"/>
  <c r="Z62" i="1"/>
  <c r="V62" i="1"/>
  <c r="U62" i="1"/>
  <c r="T62" i="1"/>
  <c r="Q62" i="1"/>
  <c r="O62" i="1"/>
  <c r="J62" i="1"/>
  <c r="I62" i="1"/>
  <c r="H62" i="1"/>
  <c r="E62" i="1"/>
  <c r="D62" i="1"/>
  <c r="C62" i="1"/>
  <c r="B62" i="1"/>
  <c r="AI46" i="1"/>
  <c r="AH46" i="1"/>
  <c r="AG46" i="1"/>
  <c r="AF46" i="1"/>
  <c r="V46" i="1"/>
  <c r="AI29" i="1"/>
  <c r="AH29" i="1"/>
  <c r="AG29" i="1"/>
  <c r="AF29" i="1"/>
  <c r="AC29" i="1"/>
  <c r="AB29" i="1"/>
  <c r="AA29" i="1"/>
  <c r="Z29" i="1"/>
  <c r="W29" i="1"/>
  <c r="V29" i="1"/>
  <c r="U29" i="1"/>
  <c r="T29" i="1"/>
  <c r="Q29" i="1"/>
  <c r="P29" i="1"/>
  <c r="O29" i="1"/>
  <c r="N29" i="1"/>
  <c r="K29" i="1"/>
  <c r="J29" i="1"/>
  <c r="I29" i="1"/>
  <c r="H29" i="1"/>
  <c r="E29" i="1"/>
  <c r="D29" i="1"/>
  <c r="C29" i="1"/>
  <c r="B29" i="1"/>
  <c r="G62" i="1" l="1"/>
  <c r="AD62" i="1"/>
  <c r="AD78" i="1"/>
  <c r="Y62" i="1"/>
  <c r="AK46" i="1"/>
  <c r="AJ46" i="1"/>
  <c r="F62" i="1"/>
  <c r="M62" i="1"/>
  <c r="L62" i="1"/>
  <c r="S62" i="1"/>
  <c r="R62" i="1"/>
  <c r="X62" i="1"/>
  <c r="AK94" i="1"/>
  <c r="AJ94" i="1"/>
  <c r="AE62" i="1"/>
  <c r="AK62" i="1"/>
  <c r="AJ62" i="1"/>
  <c r="L78" i="1"/>
  <c r="M78" i="1"/>
  <c r="R78" i="1"/>
  <c r="S78" i="1"/>
  <c r="AE78" i="1"/>
  <c r="AK78" i="1"/>
  <c r="AJ78" i="1"/>
  <c r="G94" i="1"/>
  <c r="L94" i="1"/>
  <c r="M94" i="1"/>
  <c r="AE94" i="1"/>
  <c r="AD94" i="1"/>
  <c r="S94" i="1"/>
  <c r="F94" i="1"/>
  <c r="X78" i="1"/>
  <c r="X46" i="1"/>
  <c r="Y46" i="1"/>
  <c r="Y78" i="1"/>
  <c r="R94" i="1"/>
  <c r="F29" i="1"/>
  <c r="G29" i="1" s="1"/>
  <c r="M29" i="1"/>
  <c r="S29" i="1"/>
  <c r="Y29" i="1"/>
  <c r="AE29" i="1"/>
  <c r="AK29" i="1"/>
  <c r="F78" i="1"/>
  <c r="G78" i="1" s="1"/>
  <c r="L29" i="1"/>
  <c r="R29" i="1"/>
  <c r="X29" i="1"/>
  <c r="AD29" i="1"/>
  <c r="AJ29" i="1"/>
  <c r="AJ121" i="1" l="1"/>
  <c r="AK121" i="1"/>
  <c r="AD121" i="1"/>
  <c r="AE121" i="1"/>
  <c r="X121" i="1"/>
  <c r="Y121" i="1"/>
  <c r="R121" i="1"/>
  <c r="S121" i="1"/>
  <c r="L121" i="1"/>
  <c r="M121" i="1"/>
  <c r="F121" i="1"/>
  <c r="G121" i="1"/>
  <c r="AJ106" i="1"/>
  <c r="AK106" i="1"/>
  <c r="AD106" i="1"/>
  <c r="AE106" i="1"/>
  <c r="X106" i="1"/>
  <c r="Y106" i="1"/>
  <c r="R106" i="1"/>
  <c r="S106" i="1"/>
  <c r="L106" i="1"/>
  <c r="M106" i="1"/>
  <c r="F106" i="1"/>
  <c r="G106" i="1"/>
  <c r="F118" i="1"/>
  <c r="AI125" i="1" l="1"/>
  <c r="AH125" i="1"/>
  <c r="AG125" i="1"/>
  <c r="AF125" i="1"/>
  <c r="AC125" i="1"/>
  <c r="AB125" i="1"/>
  <c r="AA125" i="1"/>
  <c r="Z125" i="1"/>
  <c r="W125" i="1"/>
  <c r="V125" i="1"/>
  <c r="U125" i="1"/>
  <c r="T125" i="1"/>
  <c r="Q125" i="1"/>
  <c r="P125" i="1"/>
  <c r="O125" i="1"/>
  <c r="N125" i="1"/>
  <c r="K125" i="1"/>
  <c r="J125" i="1"/>
  <c r="I125" i="1"/>
  <c r="H125" i="1"/>
  <c r="E125" i="1"/>
  <c r="D125" i="1"/>
  <c r="C125" i="1"/>
  <c r="B125" i="1"/>
  <c r="AK124" i="1"/>
  <c r="AJ124" i="1"/>
  <c r="AE124" i="1"/>
  <c r="AD124" i="1"/>
  <c r="Y124" i="1"/>
  <c r="X124" i="1"/>
  <c r="S124" i="1"/>
  <c r="R124" i="1"/>
  <c r="M124" i="1"/>
  <c r="L124" i="1"/>
  <c r="G124" i="1"/>
  <c r="F124" i="1"/>
  <c r="AK123" i="1"/>
  <c r="AJ123" i="1"/>
  <c r="AE123" i="1"/>
  <c r="AD123" i="1"/>
  <c r="Y123" i="1"/>
  <c r="X123" i="1"/>
  <c r="S123" i="1"/>
  <c r="R123" i="1"/>
  <c r="M123" i="1"/>
  <c r="L123" i="1"/>
  <c r="G123" i="1"/>
  <c r="F123" i="1"/>
  <c r="AK122" i="1"/>
  <c r="AJ122" i="1"/>
  <c r="AE122" i="1"/>
  <c r="AD122" i="1"/>
  <c r="Y122" i="1"/>
  <c r="X122" i="1"/>
  <c r="S122" i="1"/>
  <c r="R122" i="1"/>
  <c r="M122" i="1"/>
  <c r="L122" i="1"/>
  <c r="G122" i="1"/>
  <c r="F122" i="1"/>
  <c r="AK120" i="1"/>
  <c r="AJ120" i="1"/>
  <c r="AE120" i="1"/>
  <c r="AD120" i="1"/>
  <c r="Y120" i="1"/>
  <c r="X120" i="1"/>
  <c r="S120" i="1"/>
  <c r="R120" i="1"/>
  <c r="M120" i="1"/>
  <c r="L120" i="1"/>
  <c r="G120" i="1"/>
  <c r="F120" i="1"/>
  <c r="AK119" i="1"/>
  <c r="AJ119" i="1"/>
  <c r="AE119" i="1"/>
  <c r="AD119" i="1"/>
  <c r="Y119" i="1"/>
  <c r="X119" i="1"/>
  <c r="S119" i="1"/>
  <c r="R119" i="1"/>
  <c r="M119" i="1"/>
  <c r="L119" i="1"/>
  <c r="G119" i="1"/>
  <c r="F119" i="1"/>
  <c r="AK118" i="1"/>
  <c r="AJ118" i="1"/>
  <c r="AE118" i="1"/>
  <c r="AD118" i="1"/>
  <c r="Y118" i="1"/>
  <c r="X118" i="1"/>
  <c r="S118" i="1"/>
  <c r="R118" i="1"/>
  <c r="M118" i="1"/>
  <c r="L118" i="1"/>
  <c r="G118" i="1"/>
  <c r="AK117" i="1"/>
  <c r="AJ117" i="1"/>
  <c r="AE117" i="1"/>
  <c r="AD117" i="1"/>
  <c r="Y117" i="1"/>
  <c r="X117" i="1"/>
  <c r="S117" i="1"/>
  <c r="R117" i="1"/>
  <c r="M117" i="1"/>
  <c r="L117" i="1"/>
  <c r="G117" i="1"/>
  <c r="F117" i="1"/>
  <c r="AK116" i="1"/>
  <c r="AJ116" i="1"/>
  <c r="AE116" i="1"/>
  <c r="AD116" i="1"/>
  <c r="Y116" i="1"/>
  <c r="X116" i="1"/>
  <c r="S116" i="1"/>
  <c r="R116" i="1"/>
  <c r="M116" i="1"/>
  <c r="L116" i="1"/>
  <c r="G116" i="1"/>
  <c r="F116" i="1"/>
  <c r="AK115" i="1"/>
  <c r="AJ115" i="1"/>
  <c r="G115" i="1"/>
  <c r="F115" i="1"/>
  <c r="F125" i="1" l="1"/>
  <c r="G125" i="1" s="1"/>
  <c r="AJ125" i="1"/>
  <c r="L125" i="1"/>
  <c r="M125" i="1"/>
  <c r="R125" i="1"/>
  <c r="S125" i="1"/>
  <c r="X125" i="1"/>
  <c r="Y125" i="1"/>
  <c r="AE125" i="1"/>
  <c r="AD125" i="1"/>
  <c r="AK125" i="1"/>
  <c r="AI108" i="1"/>
  <c r="AH108" i="1"/>
  <c r="AG108" i="1"/>
  <c r="AF108" i="1"/>
  <c r="AC108" i="1"/>
  <c r="AB108" i="1"/>
  <c r="AA108" i="1"/>
  <c r="Z108" i="1"/>
  <c r="W108" i="1"/>
  <c r="V108" i="1"/>
  <c r="U108" i="1"/>
  <c r="T108" i="1"/>
  <c r="Q108" i="1"/>
  <c r="P108" i="1"/>
  <c r="O108" i="1"/>
  <c r="N108" i="1"/>
  <c r="AK107" i="1"/>
  <c r="AJ107" i="1"/>
  <c r="AE107" i="1"/>
  <c r="AD107" i="1"/>
  <c r="Y107" i="1"/>
  <c r="X107" i="1"/>
  <c r="S107" i="1"/>
  <c r="R107" i="1"/>
  <c r="M107" i="1"/>
  <c r="L107" i="1"/>
  <c r="G107" i="1"/>
  <c r="F107" i="1"/>
  <c r="AK105" i="1"/>
  <c r="AJ105" i="1"/>
  <c r="AE105" i="1"/>
  <c r="AD105" i="1"/>
  <c r="Y105" i="1"/>
  <c r="X105" i="1"/>
  <c r="S105" i="1"/>
  <c r="R105" i="1"/>
  <c r="M105" i="1"/>
  <c r="L105" i="1"/>
  <c r="G105" i="1"/>
  <c r="F105" i="1"/>
  <c r="AK104" i="1"/>
  <c r="AJ104" i="1"/>
  <c r="AE104" i="1"/>
  <c r="AD104" i="1"/>
  <c r="Y104" i="1"/>
  <c r="X104" i="1"/>
  <c r="S104" i="1"/>
  <c r="R104" i="1"/>
  <c r="M104" i="1"/>
  <c r="L104" i="1"/>
  <c r="G104" i="1"/>
  <c r="F104" i="1"/>
  <c r="F3" i="1"/>
  <c r="R108" i="1" l="1"/>
  <c r="AD108" i="1"/>
  <c r="X108" i="1"/>
  <c r="Y108" i="1"/>
  <c r="AK108" i="1"/>
  <c r="AJ108" i="1"/>
  <c r="G108" i="1"/>
  <c r="AE108" i="1"/>
  <c r="S108" i="1"/>
  <c r="M108" i="1"/>
  <c r="B11" i="1"/>
  <c r="AE3" i="1" l="1"/>
  <c r="AD3" i="1"/>
  <c r="AB11" i="1" l="1"/>
  <c r="AC11" i="1"/>
  <c r="AA11" i="1"/>
  <c r="AE10" i="1"/>
  <c r="AD10" i="1"/>
  <c r="AE9" i="1"/>
  <c r="AD9" i="1"/>
  <c r="AE8" i="1"/>
  <c r="AD8" i="1"/>
  <c r="AE7" i="1"/>
  <c r="AD7" i="1"/>
  <c r="AE6" i="1"/>
  <c r="AD6" i="1"/>
  <c r="AE5" i="1"/>
  <c r="AD5" i="1"/>
  <c r="AE4" i="1"/>
  <c r="AD4" i="1"/>
  <c r="W11" i="1"/>
  <c r="X11" i="1"/>
  <c r="V11" i="1"/>
  <c r="Z10" i="1"/>
  <c r="Y10" i="1"/>
  <c r="Z9" i="1"/>
  <c r="Y9" i="1"/>
  <c r="Z8" i="1"/>
  <c r="Y8" i="1"/>
  <c r="Z7" i="1"/>
  <c r="Y7" i="1"/>
  <c r="Z6" i="1"/>
  <c r="Y6" i="1"/>
  <c r="Z5" i="1"/>
  <c r="Y5" i="1"/>
  <c r="Z4" i="1"/>
  <c r="Y4" i="1"/>
  <c r="Z3" i="1"/>
  <c r="Y3" i="1"/>
  <c r="R11" i="1"/>
  <c r="S11" i="1"/>
  <c r="Q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M11" i="1"/>
  <c r="N11" i="1"/>
  <c r="L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H11" i="1"/>
  <c r="I11" i="1"/>
  <c r="G11" i="1"/>
  <c r="F4" i="1"/>
  <c r="F5" i="1"/>
  <c r="F6" i="1"/>
  <c r="F7" i="1"/>
  <c r="F8" i="1"/>
  <c r="F9" i="1"/>
  <c r="F10" i="1"/>
  <c r="C11" i="1"/>
  <c r="D11" i="1"/>
  <c r="E4" i="1"/>
  <c r="E5" i="1"/>
  <c r="E6" i="1"/>
  <c r="E7" i="1"/>
  <c r="E8" i="1"/>
  <c r="E9" i="1"/>
  <c r="E10" i="1"/>
  <c r="E11" i="1" l="1"/>
  <c r="U11" i="1"/>
  <c r="T11" i="1"/>
  <c r="AD11" i="1"/>
  <c r="AE11" i="1"/>
  <c r="Z11" i="1"/>
  <c r="Y11" i="1"/>
  <c r="K11" i="1"/>
  <c r="J11" i="1"/>
  <c r="P11" i="1"/>
  <c r="F11" i="1"/>
  <c r="O11" i="1"/>
</calcChain>
</file>

<file path=xl/sharedStrings.xml><?xml version="1.0" encoding="utf-8"?>
<sst xmlns="http://schemas.openxmlformats.org/spreadsheetml/2006/main" count="703" uniqueCount="83">
  <si>
    <t>Ciruelos 1</t>
  </si>
  <si>
    <t>Ciruelos 2</t>
  </si>
  <si>
    <t>Ciruelos 3</t>
  </si>
  <si>
    <t>Rucaco 1</t>
  </si>
  <si>
    <t>Rucaco 2</t>
  </si>
  <si>
    <t>Rucaco 3</t>
  </si>
  <si>
    <t>Pichoy 1</t>
  </si>
  <si>
    <t>Pichoy 2</t>
  </si>
  <si>
    <t>Pichoy 3</t>
  </si>
  <si>
    <t>Cayumapu 1</t>
  </si>
  <si>
    <t>Cayumapu 2</t>
  </si>
  <si>
    <t>Cayumapu 3</t>
  </si>
  <si>
    <t>Punucapa 1</t>
  </si>
  <si>
    <t>Punucapa 2</t>
  </si>
  <si>
    <t>Punucapa 3</t>
  </si>
  <si>
    <t>Calle Calle 1</t>
  </si>
  <si>
    <t>Calle Calle 2</t>
  </si>
  <si>
    <t>Calle Calle 3</t>
  </si>
  <si>
    <t>Puye</t>
  </si>
  <si>
    <t>Gambusia</t>
  </si>
  <si>
    <r>
      <rPr>
        <b/>
        <i/>
        <sz val="11"/>
        <color indexed="8"/>
        <rFont val="Calibri"/>
        <family val="2"/>
      </rPr>
      <t>G. australis</t>
    </r>
    <r>
      <rPr>
        <b/>
        <sz val="11"/>
        <color indexed="8"/>
        <rFont val="Calibri"/>
        <family val="2"/>
      </rPr>
      <t xml:space="preserve"> (Lamprea)</t>
    </r>
  </si>
  <si>
    <r>
      <rPr>
        <b/>
        <i/>
        <sz val="11"/>
        <color indexed="8"/>
        <rFont val="Calibri"/>
        <family val="2"/>
      </rPr>
      <t xml:space="preserve">T. areolatus </t>
    </r>
    <r>
      <rPr>
        <b/>
        <sz val="11"/>
        <color indexed="8"/>
        <rFont val="Calibri"/>
        <family val="2"/>
      </rPr>
      <t>(Bagre)</t>
    </r>
  </si>
  <si>
    <t>T. Arcoiris</t>
  </si>
  <si>
    <t>Pejerrey</t>
  </si>
  <si>
    <t>Perca trucha</t>
  </si>
  <si>
    <t>Pocha</t>
  </si>
  <si>
    <t>promedio</t>
  </si>
  <si>
    <t>ds</t>
  </si>
  <si>
    <t>otoño 2015</t>
  </si>
  <si>
    <t>Ciruelos 4</t>
  </si>
  <si>
    <t>DS</t>
  </si>
  <si>
    <t>Rucaco 4</t>
  </si>
  <si>
    <t>Pichoy 4</t>
  </si>
  <si>
    <t>Cayumapu 4</t>
  </si>
  <si>
    <t>PROMEDIO</t>
  </si>
  <si>
    <t>Punucapa 4</t>
  </si>
  <si>
    <t>Calle Calle 4</t>
  </si>
  <si>
    <t>Carmelita</t>
  </si>
  <si>
    <t>Tinca sp</t>
  </si>
  <si>
    <t>TOTAL ABUNDANCIA</t>
  </si>
  <si>
    <t>0TOÑO 2014</t>
  </si>
  <si>
    <t>PRIMAVERA  2017</t>
  </si>
  <si>
    <t>Trucha café</t>
  </si>
  <si>
    <t>T. café</t>
  </si>
  <si>
    <t>otoño 2017</t>
  </si>
  <si>
    <t xml:space="preserve">Pocha </t>
  </si>
  <si>
    <t>PRIMAVERA 2018</t>
  </si>
  <si>
    <t>OTOÑO 2018</t>
  </si>
  <si>
    <t>OTOÑO 2019</t>
  </si>
  <si>
    <t>PRIMAVERA 2019</t>
  </si>
  <si>
    <t>26 dic 20 17</t>
  </si>
  <si>
    <t>otoño 2016</t>
  </si>
  <si>
    <t>primavera 2016</t>
  </si>
  <si>
    <t>6 y 7 nov</t>
  </si>
  <si>
    <t>o14</t>
  </si>
  <si>
    <t>p14</t>
  </si>
  <si>
    <t>o15</t>
  </si>
  <si>
    <t>p15</t>
  </si>
  <si>
    <t>o16</t>
  </si>
  <si>
    <t>p16</t>
  </si>
  <si>
    <t>o17</t>
  </si>
  <si>
    <t>p17</t>
  </si>
  <si>
    <t>o18</t>
  </si>
  <si>
    <t>p18</t>
  </si>
  <si>
    <t>o19</t>
  </si>
  <si>
    <t>p19</t>
  </si>
  <si>
    <t>o20</t>
  </si>
  <si>
    <t>p20</t>
  </si>
  <si>
    <t>ciruelos</t>
  </si>
  <si>
    <t>rucaco</t>
  </si>
  <si>
    <t>punucapa</t>
  </si>
  <si>
    <t>pichoy</t>
  </si>
  <si>
    <t>calle calle</t>
  </si>
  <si>
    <t>promdio</t>
  </si>
  <si>
    <t>desv</t>
  </si>
  <si>
    <t>PROMEDIOS</t>
  </si>
  <si>
    <t>DESVIACION ESTANDAR</t>
  </si>
  <si>
    <t>ABUNDANCIA ICTIOFAUNA 2014 2020</t>
  </si>
  <si>
    <t>ABUNDANCIA PUYES 2014 2020</t>
  </si>
  <si>
    <t>ABUNDANCIA GAMBUSIA 2014 2020</t>
  </si>
  <si>
    <t>TOTAL RIQUEZA</t>
  </si>
  <si>
    <t>PRIMAVERA  2015</t>
  </si>
  <si>
    <t xml:space="preserve">PRIMAVERA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</si>
</sst>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/>
    <xf numFmtId="0" fontId="0" fillId="0" borderId="6" xfId="0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0" fillId="4" borderId="0" xfId="0" applyFill="1"/>
    <xf numFmtId="0" fontId="1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164" fontId="0" fillId="0" borderId="0" xfId="0" applyNumberFormat="1"/>
    <xf numFmtId="0" fontId="0" fillId="0" borderId="29" xfId="0" applyBorder="1"/>
    <xf numFmtId="0" fontId="1" fillId="0" borderId="0" xfId="0" applyFont="1" applyBorder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2" borderId="9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5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5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5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5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0" borderId="28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90"/>
  <sheetViews>
    <sheetView tabSelected="1" topLeftCell="A182" workbookViewId="0">
      <pane xSplit="1" topLeftCell="B1" activePane="topRight" state="frozen"/>
      <selection activeCell="A10" sqref="A10"/>
      <selection pane="topRight" activeCell="D191" sqref="D191"/>
    </sheetView>
  </sheetViews>
  <sheetFormatPr baseColWidth="10" defaultRowHeight="15" x14ac:dyDescent="0.25"/>
  <cols>
    <col min="1" max="1" width="21" bestFit="1" customWidth="1"/>
    <col min="2" max="2" width="16.7109375" style="69" customWidth="1"/>
    <col min="3" max="4" width="11.42578125" style="69"/>
    <col min="5" max="5" width="13.5703125" style="69" bestFit="1" customWidth="1"/>
    <col min="6" max="24" width="11.42578125" style="69"/>
    <col min="25" max="25" width="11.85546875" style="69" bestFit="1" customWidth="1"/>
    <col min="26" max="31" width="11.42578125" style="69"/>
  </cols>
  <sheetData>
    <row r="1" spans="1:35" ht="15.75" thickBot="1" x14ac:dyDescent="0.3">
      <c r="B1" s="93" t="s">
        <v>40</v>
      </c>
      <c r="C1" s="120">
        <v>41743</v>
      </c>
      <c r="D1" s="121"/>
      <c r="H1" s="80">
        <v>44300</v>
      </c>
      <c r="M1" s="80">
        <v>44351</v>
      </c>
      <c r="W1" s="80">
        <v>44353</v>
      </c>
      <c r="AB1" s="80">
        <v>44358</v>
      </c>
    </row>
    <row r="2" spans="1:35" ht="15.75" thickBot="1" x14ac:dyDescent="0.3">
      <c r="B2" s="1" t="s">
        <v>0</v>
      </c>
      <c r="C2" s="2" t="s">
        <v>1</v>
      </c>
      <c r="D2" s="2" t="s">
        <v>2</v>
      </c>
      <c r="E2" s="2" t="s">
        <v>26</v>
      </c>
      <c r="F2" s="2" t="s">
        <v>27</v>
      </c>
      <c r="G2" s="2" t="s">
        <v>3</v>
      </c>
      <c r="H2" s="2" t="s">
        <v>4</v>
      </c>
      <c r="I2" s="2" t="s">
        <v>5</v>
      </c>
      <c r="J2" s="2" t="s">
        <v>26</v>
      </c>
      <c r="K2" s="2" t="s">
        <v>27</v>
      </c>
      <c r="L2" s="2" t="s">
        <v>6</v>
      </c>
      <c r="M2" s="2" t="s">
        <v>7</v>
      </c>
      <c r="N2" s="2" t="s">
        <v>8</v>
      </c>
      <c r="O2" s="2" t="s">
        <v>26</v>
      </c>
      <c r="P2" s="2" t="s">
        <v>27</v>
      </c>
      <c r="Q2" s="2" t="s">
        <v>9</v>
      </c>
      <c r="R2" s="2" t="s">
        <v>10</v>
      </c>
      <c r="S2" s="2" t="s">
        <v>11</v>
      </c>
      <c r="T2" s="2" t="s">
        <v>26</v>
      </c>
      <c r="U2" s="2" t="s">
        <v>27</v>
      </c>
      <c r="V2" s="2" t="s">
        <v>12</v>
      </c>
      <c r="W2" s="2" t="s">
        <v>13</v>
      </c>
      <c r="X2" s="2" t="s">
        <v>14</v>
      </c>
      <c r="Y2" s="2" t="s">
        <v>26</v>
      </c>
      <c r="Z2" s="2" t="s">
        <v>27</v>
      </c>
      <c r="AA2" s="2" t="s">
        <v>15</v>
      </c>
      <c r="AB2" s="2" t="s">
        <v>16</v>
      </c>
      <c r="AC2" s="3" t="s">
        <v>17</v>
      </c>
      <c r="AD2" s="2" t="s">
        <v>26</v>
      </c>
      <c r="AE2" s="2" t="s">
        <v>27</v>
      </c>
    </row>
    <row r="3" spans="1:35" ht="15.75" thickBot="1" x14ac:dyDescent="0.3">
      <c r="A3" s="4" t="s">
        <v>18</v>
      </c>
      <c r="B3" s="5">
        <v>13</v>
      </c>
      <c r="C3" s="6">
        <v>12</v>
      </c>
      <c r="D3" s="6">
        <v>4</v>
      </c>
      <c r="E3" s="17">
        <f>(AVERAGE(B3:D3))</f>
        <v>9.6666666666666661</v>
      </c>
      <c r="F3" s="17">
        <f>(STDEV(B3:D3))</f>
        <v>4.932882862316248</v>
      </c>
      <c r="G3" s="6">
        <v>5</v>
      </c>
      <c r="H3" s="6">
        <v>19</v>
      </c>
      <c r="I3" s="6">
        <v>19</v>
      </c>
      <c r="J3" s="17">
        <f>(AVERAGE(G3:I3))</f>
        <v>14.333333333333334</v>
      </c>
      <c r="K3" s="17">
        <f>(STDEV(G3:I3))</f>
        <v>8.0829037686547593</v>
      </c>
      <c r="L3" s="6">
        <v>13</v>
      </c>
      <c r="M3" s="6">
        <v>14</v>
      </c>
      <c r="N3" s="6">
        <v>7</v>
      </c>
      <c r="O3" s="17">
        <f>(AVERAGE(L3:N3))</f>
        <v>11.333333333333334</v>
      </c>
      <c r="P3" s="17">
        <f>(STDEV(L3:N3))</f>
        <v>3.7859388972001837</v>
      </c>
      <c r="Q3" s="6">
        <v>11</v>
      </c>
      <c r="R3" s="6">
        <v>8</v>
      </c>
      <c r="S3" s="6">
        <v>11</v>
      </c>
      <c r="T3" s="17">
        <f>(AVERAGE(Q3:S3))</f>
        <v>10</v>
      </c>
      <c r="U3" s="17">
        <f>(STDEV(Q3:S3))</f>
        <v>1.7320508075688772</v>
      </c>
      <c r="V3" s="6">
        <v>22</v>
      </c>
      <c r="W3" s="6">
        <v>18</v>
      </c>
      <c r="X3" s="6">
        <v>22</v>
      </c>
      <c r="Y3" s="17">
        <f>(AVERAGE(V3:X3))</f>
        <v>20.666666666666668</v>
      </c>
      <c r="Z3" s="17">
        <f>(STDEV(V3:X3))</f>
        <v>2.3094010767585034</v>
      </c>
      <c r="AA3" s="6">
        <v>3</v>
      </c>
      <c r="AB3" s="6">
        <v>1</v>
      </c>
      <c r="AC3" s="7">
        <v>10</v>
      </c>
      <c r="AD3" s="17">
        <f>(AVERAGE(AA3:AC3))</f>
        <v>4.666666666666667</v>
      </c>
      <c r="AE3" s="17">
        <f>(STDEV(AA3:AC3))</f>
        <v>4.7258156262526088</v>
      </c>
    </row>
    <row r="4" spans="1:35" ht="15.75" thickBot="1" x14ac:dyDescent="0.3">
      <c r="A4" s="4" t="s">
        <v>19</v>
      </c>
      <c r="B4" s="8">
        <v>8</v>
      </c>
      <c r="C4" s="9">
        <v>8</v>
      </c>
      <c r="D4" s="9">
        <v>7</v>
      </c>
      <c r="E4" s="17">
        <f t="shared" ref="E4:E10" si="0">(AVERAGE(B4:D4))</f>
        <v>7.666666666666667</v>
      </c>
      <c r="F4" s="17">
        <f t="shared" ref="F4:F11" si="1">(STDEV(B4:D4))</f>
        <v>0.57735026918962584</v>
      </c>
      <c r="G4" s="9">
        <v>3</v>
      </c>
      <c r="H4" s="9">
        <v>3</v>
      </c>
      <c r="I4" s="9">
        <v>2</v>
      </c>
      <c r="J4" s="17">
        <f t="shared" ref="J4:J10" si="2">(AVERAGE(G4:I4))</f>
        <v>2.6666666666666665</v>
      </c>
      <c r="K4" s="17">
        <f t="shared" ref="K4:K11" si="3">(STDEV(G4:I4))</f>
        <v>0.57735026918962629</v>
      </c>
      <c r="L4" s="9">
        <v>17</v>
      </c>
      <c r="M4" s="9">
        <v>21</v>
      </c>
      <c r="N4" s="9">
        <v>19</v>
      </c>
      <c r="O4" s="17">
        <f t="shared" ref="O4:O10" si="4">(AVERAGE(L4:N4))</f>
        <v>19</v>
      </c>
      <c r="P4" s="17">
        <f t="shared" ref="P4:P11" si="5">(STDEV(L4:N4))</f>
        <v>2</v>
      </c>
      <c r="Q4" s="9">
        <v>31</v>
      </c>
      <c r="R4" s="9">
        <v>43</v>
      </c>
      <c r="S4" s="9">
        <v>29</v>
      </c>
      <c r="T4" s="17">
        <f t="shared" ref="T4:T10" si="6">(AVERAGE(Q4:S4))</f>
        <v>34.333333333333336</v>
      </c>
      <c r="U4" s="17">
        <f t="shared" ref="U4:U11" si="7">(STDEV(Q4:S4))</f>
        <v>7.5718777944003595</v>
      </c>
      <c r="V4" s="9">
        <v>1</v>
      </c>
      <c r="W4" s="9">
        <v>0</v>
      </c>
      <c r="X4" s="9">
        <v>0</v>
      </c>
      <c r="Y4" s="17">
        <f t="shared" ref="Y4:Y10" si="8">(AVERAGE(V4:X4))</f>
        <v>0.33333333333333331</v>
      </c>
      <c r="Z4" s="17">
        <f t="shared" ref="Z4:Z11" si="9">(STDEV(V4:X4))</f>
        <v>0.57735026918962584</v>
      </c>
      <c r="AA4" s="9">
        <v>1</v>
      </c>
      <c r="AB4" s="9">
        <v>0</v>
      </c>
      <c r="AC4" s="10">
        <v>0</v>
      </c>
      <c r="AD4" s="17">
        <f t="shared" ref="AD4:AD10" si="10">(AVERAGE(AA4:AC4))</f>
        <v>0.33333333333333331</v>
      </c>
      <c r="AE4" s="17">
        <f t="shared" ref="AE4:AE12" si="11">(STDEV(AA4:AC4))</f>
        <v>0.57735026918962584</v>
      </c>
    </row>
    <row r="5" spans="1:35" ht="15.75" thickBot="1" x14ac:dyDescent="0.3">
      <c r="A5" s="11" t="s">
        <v>20</v>
      </c>
      <c r="B5" s="8">
        <v>1</v>
      </c>
      <c r="C5" s="9">
        <v>0</v>
      </c>
      <c r="D5" s="9">
        <v>0</v>
      </c>
      <c r="E5" s="16">
        <f t="shared" si="0"/>
        <v>0.33333333333333331</v>
      </c>
      <c r="F5" s="16">
        <f t="shared" si="1"/>
        <v>0.57735026918962584</v>
      </c>
      <c r="G5" s="9">
        <v>0</v>
      </c>
      <c r="H5" s="9">
        <v>0</v>
      </c>
      <c r="I5" s="9">
        <v>0</v>
      </c>
      <c r="J5" s="16">
        <f t="shared" si="2"/>
        <v>0</v>
      </c>
      <c r="K5" s="16">
        <f t="shared" si="3"/>
        <v>0</v>
      </c>
      <c r="L5" s="9">
        <v>0</v>
      </c>
      <c r="M5" s="9">
        <v>0</v>
      </c>
      <c r="N5" s="9">
        <v>0</v>
      </c>
      <c r="O5" s="16">
        <f t="shared" si="4"/>
        <v>0</v>
      </c>
      <c r="P5" s="16">
        <f t="shared" si="5"/>
        <v>0</v>
      </c>
      <c r="Q5" s="9">
        <v>0</v>
      </c>
      <c r="R5" s="9">
        <v>0</v>
      </c>
      <c r="S5" s="9">
        <v>0</v>
      </c>
      <c r="T5" s="16">
        <f t="shared" si="6"/>
        <v>0</v>
      </c>
      <c r="U5" s="16">
        <f t="shared" si="7"/>
        <v>0</v>
      </c>
      <c r="V5" s="9">
        <v>0</v>
      </c>
      <c r="W5" s="9">
        <v>0</v>
      </c>
      <c r="X5" s="9">
        <v>0</v>
      </c>
      <c r="Y5" s="16">
        <f t="shared" si="8"/>
        <v>0</v>
      </c>
      <c r="Z5" s="16">
        <f t="shared" si="9"/>
        <v>0</v>
      </c>
      <c r="AA5" s="9">
        <v>0</v>
      </c>
      <c r="AB5" s="9">
        <v>0</v>
      </c>
      <c r="AC5" s="10">
        <v>0</v>
      </c>
      <c r="AD5" s="16">
        <f t="shared" si="10"/>
        <v>0</v>
      </c>
      <c r="AE5" s="16">
        <f t="shared" si="11"/>
        <v>0</v>
      </c>
    </row>
    <row r="6" spans="1:35" ht="15.75" thickBot="1" x14ac:dyDescent="0.3">
      <c r="A6" s="4" t="s">
        <v>21</v>
      </c>
      <c r="B6" s="8">
        <v>7</v>
      </c>
      <c r="C6" s="9">
        <v>0</v>
      </c>
      <c r="D6" s="9">
        <v>0</v>
      </c>
      <c r="E6" s="16">
        <f t="shared" si="0"/>
        <v>2.3333333333333335</v>
      </c>
      <c r="F6" s="16">
        <f t="shared" si="1"/>
        <v>4.0414518843273806</v>
      </c>
      <c r="G6" s="9">
        <v>0</v>
      </c>
      <c r="H6" s="9">
        <v>2</v>
      </c>
      <c r="I6" s="9">
        <v>0</v>
      </c>
      <c r="J6" s="16">
        <f t="shared" si="2"/>
        <v>0.66666666666666663</v>
      </c>
      <c r="K6" s="16">
        <f t="shared" si="3"/>
        <v>1.1547005383792517</v>
      </c>
      <c r="L6" s="9">
        <v>0</v>
      </c>
      <c r="M6" s="9">
        <v>0</v>
      </c>
      <c r="N6" s="9">
        <v>0</v>
      </c>
      <c r="O6" s="16">
        <f t="shared" si="4"/>
        <v>0</v>
      </c>
      <c r="P6" s="16">
        <f t="shared" si="5"/>
        <v>0</v>
      </c>
      <c r="Q6" s="9">
        <v>0</v>
      </c>
      <c r="R6" s="9">
        <v>0</v>
      </c>
      <c r="S6" s="9">
        <v>0</v>
      </c>
      <c r="T6" s="16">
        <f t="shared" si="6"/>
        <v>0</v>
      </c>
      <c r="U6" s="16">
        <f t="shared" si="7"/>
        <v>0</v>
      </c>
      <c r="V6" s="9">
        <v>0</v>
      </c>
      <c r="W6" s="9">
        <v>0</v>
      </c>
      <c r="X6" s="9">
        <v>0</v>
      </c>
      <c r="Y6" s="16">
        <f t="shared" si="8"/>
        <v>0</v>
      </c>
      <c r="Z6" s="16">
        <f t="shared" si="9"/>
        <v>0</v>
      </c>
      <c r="AA6" s="9">
        <v>0</v>
      </c>
      <c r="AB6" s="9">
        <v>0</v>
      </c>
      <c r="AC6" s="10">
        <v>0</v>
      </c>
      <c r="AD6" s="16">
        <f t="shared" si="10"/>
        <v>0</v>
      </c>
      <c r="AE6" s="16">
        <f t="shared" si="11"/>
        <v>0</v>
      </c>
    </row>
    <row r="7" spans="1:35" ht="15.75" thickBot="1" x14ac:dyDescent="0.3">
      <c r="A7" s="4" t="s">
        <v>22</v>
      </c>
      <c r="B7" s="8">
        <v>7</v>
      </c>
      <c r="C7" s="9">
        <v>0</v>
      </c>
      <c r="D7" s="9">
        <v>0</v>
      </c>
      <c r="E7" s="16">
        <f t="shared" si="0"/>
        <v>2.3333333333333335</v>
      </c>
      <c r="F7" s="16">
        <f t="shared" si="1"/>
        <v>4.0414518843273806</v>
      </c>
      <c r="G7" s="9">
        <v>0</v>
      </c>
      <c r="H7" s="9">
        <v>0</v>
      </c>
      <c r="I7" s="9">
        <v>0</v>
      </c>
      <c r="J7" s="16">
        <f t="shared" si="2"/>
        <v>0</v>
      </c>
      <c r="K7" s="16">
        <f t="shared" si="3"/>
        <v>0</v>
      </c>
      <c r="L7" s="9">
        <v>0</v>
      </c>
      <c r="M7" s="9">
        <v>0</v>
      </c>
      <c r="N7" s="9">
        <v>0</v>
      </c>
      <c r="O7" s="16">
        <f t="shared" si="4"/>
        <v>0</v>
      </c>
      <c r="P7" s="16">
        <f t="shared" si="5"/>
        <v>0</v>
      </c>
      <c r="Q7" s="9">
        <v>0</v>
      </c>
      <c r="R7" s="9">
        <v>0</v>
      </c>
      <c r="S7" s="9">
        <v>0</v>
      </c>
      <c r="T7" s="16">
        <f t="shared" si="6"/>
        <v>0</v>
      </c>
      <c r="U7" s="16">
        <f t="shared" si="7"/>
        <v>0</v>
      </c>
      <c r="V7" s="9">
        <v>0</v>
      </c>
      <c r="W7" s="9">
        <v>0</v>
      </c>
      <c r="X7" s="9">
        <v>0</v>
      </c>
      <c r="Y7" s="16">
        <f t="shared" si="8"/>
        <v>0</v>
      </c>
      <c r="Z7" s="16">
        <f t="shared" si="9"/>
        <v>0</v>
      </c>
      <c r="AA7" s="9">
        <v>0</v>
      </c>
      <c r="AB7" s="9">
        <v>0</v>
      </c>
      <c r="AC7" s="10">
        <v>0</v>
      </c>
      <c r="AD7" s="16">
        <f t="shared" si="10"/>
        <v>0</v>
      </c>
      <c r="AE7" s="16">
        <f t="shared" si="11"/>
        <v>0</v>
      </c>
    </row>
    <row r="8" spans="1:35" ht="15.75" thickBot="1" x14ac:dyDescent="0.3">
      <c r="A8" s="4" t="s">
        <v>23</v>
      </c>
      <c r="B8" s="8">
        <v>0</v>
      </c>
      <c r="C8" s="9">
        <v>0</v>
      </c>
      <c r="D8" s="9">
        <v>0</v>
      </c>
      <c r="E8" s="16">
        <f t="shared" si="0"/>
        <v>0</v>
      </c>
      <c r="F8" s="16">
        <f t="shared" si="1"/>
        <v>0</v>
      </c>
      <c r="G8" s="9">
        <v>0</v>
      </c>
      <c r="H8" s="9">
        <v>1</v>
      </c>
      <c r="I8" s="9">
        <v>0</v>
      </c>
      <c r="J8" s="16">
        <f t="shared" si="2"/>
        <v>0.33333333333333331</v>
      </c>
      <c r="K8" s="16">
        <f t="shared" si="3"/>
        <v>0.57735026918962584</v>
      </c>
      <c r="L8" s="9">
        <v>0</v>
      </c>
      <c r="M8" s="9">
        <v>0</v>
      </c>
      <c r="N8" s="9">
        <v>0</v>
      </c>
      <c r="O8" s="16">
        <f t="shared" si="4"/>
        <v>0</v>
      </c>
      <c r="P8" s="16">
        <f t="shared" si="5"/>
        <v>0</v>
      </c>
      <c r="Q8" s="9">
        <v>0</v>
      </c>
      <c r="R8" s="9">
        <v>0</v>
      </c>
      <c r="S8" s="9">
        <v>0</v>
      </c>
      <c r="T8" s="16">
        <f t="shared" si="6"/>
        <v>0</v>
      </c>
      <c r="U8" s="16">
        <f t="shared" si="7"/>
        <v>0</v>
      </c>
      <c r="V8" s="9">
        <v>0</v>
      </c>
      <c r="W8" s="9">
        <v>0</v>
      </c>
      <c r="X8" s="9">
        <v>0</v>
      </c>
      <c r="Y8" s="16">
        <f t="shared" si="8"/>
        <v>0</v>
      </c>
      <c r="Z8" s="16">
        <f t="shared" si="9"/>
        <v>0</v>
      </c>
      <c r="AA8" s="9">
        <v>0</v>
      </c>
      <c r="AB8" s="9">
        <v>0</v>
      </c>
      <c r="AC8" s="10">
        <v>0</v>
      </c>
      <c r="AD8" s="16">
        <f t="shared" si="10"/>
        <v>0</v>
      </c>
      <c r="AE8" s="16">
        <f t="shared" si="11"/>
        <v>0</v>
      </c>
    </row>
    <row r="9" spans="1:35" ht="15.75" thickBot="1" x14ac:dyDescent="0.3">
      <c r="A9" s="4" t="s">
        <v>24</v>
      </c>
      <c r="B9" s="8">
        <v>0</v>
      </c>
      <c r="C9" s="9">
        <v>0</v>
      </c>
      <c r="D9" s="9">
        <v>0</v>
      </c>
      <c r="E9" s="16">
        <f t="shared" si="0"/>
        <v>0</v>
      </c>
      <c r="F9" s="16">
        <f t="shared" si="1"/>
        <v>0</v>
      </c>
      <c r="G9" s="9">
        <v>0</v>
      </c>
      <c r="H9" s="9">
        <v>0</v>
      </c>
      <c r="I9" s="9">
        <v>0</v>
      </c>
      <c r="J9" s="16">
        <f t="shared" si="2"/>
        <v>0</v>
      </c>
      <c r="K9" s="16">
        <f t="shared" si="3"/>
        <v>0</v>
      </c>
      <c r="L9" s="9">
        <v>1</v>
      </c>
      <c r="M9" s="9">
        <v>0</v>
      </c>
      <c r="N9" s="9">
        <v>1</v>
      </c>
      <c r="O9" s="16">
        <f t="shared" si="4"/>
        <v>0.66666666666666663</v>
      </c>
      <c r="P9" s="16">
        <f t="shared" si="5"/>
        <v>0.57735026918962584</v>
      </c>
      <c r="Q9" s="9">
        <v>0</v>
      </c>
      <c r="R9" s="9">
        <v>0</v>
      </c>
      <c r="S9" s="9">
        <v>0</v>
      </c>
      <c r="T9" s="16">
        <f t="shared" si="6"/>
        <v>0</v>
      </c>
      <c r="U9" s="16">
        <f t="shared" si="7"/>
        <v>0</v>
      </c>
      <c r="V9" s="9">
        <v>1</v>
      </c>
      <c r="W9" s="9">
        <v>1</v>
      </c>
      <c r="X9" s="9">
        <v>0</v>
      </c>
      <c r="Y9" s="16">
        <f t="shared" si="8"/>
        <v>0.66666666666666663</v>
      </c>
      <c r="Z9" s="16">
        <f t="shared" si="9"/>
        <v>0.57735026918962584</v>
      </c>
      <c r="AA9" s="9">
        <v>0</v>
      </c>
      <c r="AB9" s="9">
        <v>0</v>
      </c>
      <c r="AC9" s="10">
        <v>6</v>
      </c>
      <c r="AD9" s="16">
        <f t="shared" si="10"/>
        <v>2</v>
      </c>
      <c r="AE9" s="16">
        <f t="shared" si="11"/>
        <v>3.4641016151377544</v>
      </c>
    </row>
    <row r="10" spans="1:35" ht="15.75" thickBot="1" x14ac:dyDescent="0.3">
      <c r="A10" s="4" t="s">
        <v>25</v>
      </c>
      <c r="B10" s="12">
        <v>0</v>
      </c>
      <c r="C10" s="13">
        <v>0</v>
      </c>
      <c r="D10" s="13">
        <v>0</v>
      </c>
      <c r="E10" s="102">
        <f t="shared" si="0"/>
        <v>0</v>
      </c>
      <c r="F10" s="102">
        <f t="shared" si="1"/>
        <v>0</v>
      </c>
      <c r="G10" s="13">
        <v>0</v>
      </c>
      <c r="H10" s="13">
        <v>0</v>
      </c>
      <c r="I10" s="13">
        <v>0</v>
      </c>
      <c r="J10" s="16">
        <f t="shared" si="2"/>
        <v>0</v>
      </c>
      <c r="K10" s="16">
        <f t="shared" si="3"/>
        <v>0</v>
      </c>
      <c r="L10" s="13">
        <v>0</v>
      </c>
      <c r="M10" s="13">
        <v>0</v>
      </c>
      <c r="N10" s="13">
        <v>0</v>
      </c>
      <c r="O10" s="16">
        <f t="shared" si="4"/>
        <v>0</v>
      </c>
      <c r="P10" s="16">
        <f t="shared" si="5"/>
        <v>0</v>
      </c>
      <c r="Q10" s="13">
        <v>0</v>
      </c>
      <c r="R10" s="13">
        <v>0</v>
      </c>
      <c r="S10" s="13">
        <v>0</v>
      </c>
      <c r="T10" s="16">
        <f t="shared" si="6"/>
        <v>0</v>
      </c>
      <c r="U10" s="16">
        <f t="shared" si="7"/>
        <v>0</v>
      </c>
      <c r="V10" s="13">
        <v>0</v>
      </c>
      <c r="W10" s="13">
        <v>0</v>
      </c>
      <c r="X10" s="13">
        <v>0</v>
      </c>
      <c r="Y10" s="16">
        <f t="shared" si="8"/>
        <v>0</v>
      </c>
      <c r="Z10" s="16">
        <f t="shared" si="9"/>
        <v>0</v>
      </c>
      <c r="AA10" s="13">
        <v>0</v>
      </c>
      <c r="AB10" s="13">
        <v>0</v>
      </c>
      <c r="AC10" s="14">
        <v>0</v>
      </c>
      <c r="AD10" s="16">
        <f t="shared" si="10"/>
        <v>0</v>
      </c>
      <c r="AE10" s="16">
        <f t="shared" si="11"/>
        <v>0</v>
      </c>
    </row>
    <row r="11" spans="1:35" ht="15.75" thickBot="1" x14ac:dyDescent="0.3">
      <c r="A11" s="15" t="s">
        <v>39</v>
      </c>
      <c r="B11" s="99">
        <f>(SUM(B3:B10))</f>
        <v>36</v>
      </c>
      <c r="C11" s="99">
        <f t="shared" ref="C11:D11" si="12">(SUM(C3:C10))</f>
        <v>20</v>
      </c>
      <c r="D11" s="99">
        <f t="shared" si="12"/>
        <v>11</v>
      </c>
      <c r="E11" s="83">
        <f>(AVERAGE(B11:D11))</f>
        <v>22.333333333333332</v>
      </c>
      <c r="F11" s="83">
        <f t="shared" si="1"/>
        <v>12.662279942148388</v>
      </c>
      <c r="G11" s="99">
        <f>(SUM(G3:G10))</f>
        <v>8</v>
      </c>
      <c r="H11" s="99">
        <f t="shared" ref="H11:I11" si="13">(SUM(H3:H10))</f>
        <v>25</v>
      </c>
      <c r="I11" s="99">
        <f t="shared" si="13"/>
        <v>21</v>
      </c>
      <c r="J11" s="100">
        <f>(AVERAGE(G11:I11))</f>
        <v>18</v>
      </c>
      <c r="K11" s="100">
        <f t="shared" si="3"/>
        <v>8.8881944173155887</v>
      </c>
      <c r="L11" s="99">
        <f>SUM(L3:L10)</f>
        <v>31</v>
      </c>
      <c r="M11" s="99">
        <f t="shared" ref="M11:N11" si="14">SUM(M3:M10)</f>
        <v>35</v>
      </c>
      <c r="N11" s="99">
        <f t="shared" si="14"/>
        <v>27</v>
      </c>
      <c r="O11" s="100">
        <f>(AVERAGE(L11:N11))</f>
        <v>31</v>
      </c>
      <c r="P11" s="100">
        <f t="shared" si="5"/>
        <v>4</v>
      </c>
      <c r="Q11" s="99">
        <f>(SUM(Q3:Q10))</f>
        <v>42</v>
      </c>
      <c r="R11" s="99">
        <f t="shared" ref="R11:S11" si="15">(SUM(R3:R10))</f>
        <v>51</v>
      </c>
      <c r="S11" s="99">
        <f t="shared" si="15"/>
        <v>40</v>
      </c>
      <c r="T11" s="100">
        <f>(AVERAGE(Q11:S11))</f>
        <v>44.333333333333336</v>
      </c>
      <c r="U11" s="100">
        <f t="shared" si="7"/>
        <v>5.8594652770823279</v>
      </c>
      <c r="V11" s="99">
        <f>(SUM(V3:V10))</f>
        <v>24</v>
      </c>
      <c r="W11" s="99">
        <f t="shared" ref="W11:X11" si="16">(SUM(W3:W10))</f>
        <v>19</v>
      </c>
      <c r="X11" s="99">
        <f t="shared" si="16"/>
        <v>22</v>
      </c>
      <c r="Y11" s="100">
        <f>(AVERAGE(V11:X11))</f>
        <v>21.666666666666668</v>
      </c>
      <c r="Z11" s="100">
        <f t="shared" si="9"/>
        <v>2.5166114784235836</v>
      </c>
      <c r="AA11" s="99">
        <f>(SUM(AA3:AA10))</f>
        <v>4</v>
      </c>
      <c r="AB11" s="99">
        <f t="shared" ref="AB11:AC11" si="17">(SUM(AB3:AB10))</f>
        <v>1</v>
      </c>
      <c r="AC11" s="99">
        <f t="shared" si="17"/>
        <v>16</v>
      </c>
      <c r="AD11" s="100">
        <f>(AVERAGE(AA11:AC11))</f>
        <v>7</v>
      </c>
      <c r="AE11" s="100">
        <f t="shared" si="11"/>
        <v>7.9372539331937721</v>
      </c>
    </row>
    <row r="12" spans="1:35" x14ac:dyDescent="0.25">
      <c r="A12" s="92" t="s">
        <v>80</v>
      </c>
      <c r="B12" s="101">
        <v>5</v>
      </c>
      <c r="C12" s="101">
        <v>2</v>
      </c>
      <c r="D12" s="101">
        <v>2</v>
      </c>
      <c r="E12" s="103">
        <f>AVERAGE(B12:D12)</f>
        <v>3</v>
      </c>
      <c r="F12" s="103">
        <f>STDEV(B12:D12)</f>
        <v>1.7320508075688772</v>
      </c>
      <c r="G12" s="69">
        <v>2</v>
      </c>
      <c r="H12" s="69">
        <v>4</v>
      </c>
      <c r="I12" s="69">
        <v>2</v>
      </c>
      <c r="J12" s="103">
        <f>AVERAGE(G12:I12)</f>
        <v>2.6666666666666665</v>
      </c>
      <c r="K12" s="103">
        <f>STDEV(G12:I12)</f>
        <v>1.1547005383792517</v>
      </c>
      <c r="L12" s="69">
        <v>3</v>
      </c>
      <c r="M12" s="69">
        <v>2</v>
      </c>
      <c r="N12" s="69">
        <v>3</v>
      </c>
      <c r="O12" s="116">
        <f>(AVERAGE(L12:N12))</f>
        <v>2.6666666666666665</v>
      </c>
      <c r="P12" s="116">
        <f t="shared" ref="P12" si="18">(STDEV(L12:N12))</f>
        <v>0.57735026918962629</v>
      </c>
      <c r="Q12" s="97"/>
      <c r="R12" s="97"/>
      <c r="S12" s="97"/>
      <c r="T12" s="29"/>
      <c r="U12" s="29"/>
      <c r="V12" s="97">
        <v>3</v>
      </c>
      <c r="W12" s="69">
        <v>2</v>
      </c>
      <c r="X12" s="69">
        <v>1</v>
      </c>
      <c r="Y12" s="118">
        <f>(AVERAGE(V12:X12))</f>
        <v>2</v>
      </c>
      <c r="Z12" s="118">
        <f t="shared" ref="Z12" si="19">(STDEV(V12:X12))</f>
        <v>1</v>
      </c>
      <c r="AA12" s="97">
        <v>2</v>
      </c>
      <c r="AB12" s="97">
        <v>1</v>
      </c>
      <c r="AC12" s="97">
        <v>2</v>
      </c>
      <c r="AD12" s="118">
        <f>(AVERAGE(AA12:AC12))</f>
        <v>1.6666666666666667</v>
      </c>
      <c r="AE12" s="118">
        <f t="shared" si="11"/>
        <v>0.57735026918962551</v>
      </c>
    </row>
    <row r="13" spans="1:35" x14ac:dyDescent="0.25">
      <c r="A13" s="92"/>
      <c r="E13" s="29"/>
      <c r="F13" s="29"/>
      <c r="J13" s="29"/>
      <c r="K13" s="29"/>
      <c r="O13" s="29"/>
      <c r="P13" s="29"/>
      <c r="Q13" s="97"/>
      <c r="R13" s="97"/>
      <c r="S13" s="97"/>
      <c r="T13" s="29"/>
      <c r="U13" s="29"/>
      <c r="V13" s="97"/>
      <c r="Y13" s="29"/>
      <c r="Z13" s="29"/>
      <c r="AA13" s="97"/>
      <c r="AB13" s="97"/>
      <c r="AC13" s="97"/>
      <c r="AD13" s="29"/>
      <c r="AE13" s="29"/>
    </row>
    <row r="14" spans="1:35" x14ac:dyDescent="0.25">
      <c r="A14" s="30"/>
      <c r="B14" s="23"/>
      <c r="C14" s="23"/>
      <c r="D14" s="23"/>
      <c r="E14" s="29"/>
      <c r="F14" s="29"/>
      <c r="G14" s="23"/>
      <c r="H14" s="23"/>
      <c r="I14" s="39"/>
      <c r="J14" s="29"/>
      <c r="K14" s="29"/>
      <c r="L14" s="23"/>
      <c r="M14" s="23"/>
      <c r="N14" s="23"/>
      <c r="O14" s="29"/>
      <c r="P14" s="29"/>
      <c r="Q14" s="23"/>
      <c r="R14" s="23"/>
      <c r="S14" s="23"/>
      <c r="T14" s="29"/>
      <c r="U14" s="29"/>
      <c r="V14" s="23"/>
      <c r="W14" s="23"/>
      <c r="X14" s="23"/>
      <c r="Y14" s="29"/>
      <c r="Z14" s="29"/>
      <c r="AA14" s="23"/>
      <c r="AB14" s="23"/>
      <c r="AC14" s="23"/>
      <c r="AD14" s="29"/>
      <c r="AE14" s="29"/>
      <c r="AF14" s="30"/>
      <c r="AG14" s="30"/>
      <c r="AH14" s="30"/>
      <c r="AI14" s="30"/>
    </row>
    <row r="15" spans="1:35" x14ac:dyDescent="0.25">
      <c r="O15" s="97"/>
      <c r="P15" s="97"/>
      <c r="Q15" s="97"/>
      <c r="R15" s="97"/>
      <c r="S15" s="97"/>
      <c r="T15" s="97"/>
      <c r="U15" s="97"/>
      <c r="V15" s="97"/>
    </row>
    <row r="16" spans="1:35" ht="15.75" thickBot="1" x14ac:dyDescent="0.3">
      <c r="B16" s="93" t="s">
        <v>82</v>
      </c>
      <c r="C16" s="93">
        <v>2014</v>
      </c>
      <c r="D16" s="94">
        <v>41936</v>
      </c>
      <c r="H16" s="80">
        <v>44493</v>
      </c>
      <c r="O16" s="69" t="s">
        <v>53</v>
      </c>
      <c r="AA16" s="80">
        <v>44497</v>
      </c>
      <c r="AG16" s="70">
        <v>44517</v>
      </c>
    </row>
    <row r="17" spans="1:37" ht="15.75" thickBot="1" x14ac:dyDescent="0.3">
      <c r="B17" s="1" t="s">
        <v>0</v>
      </c>
      <c r="C17" s="2" t="s">
        <v>1</v>
      </c>
      <c r="D17" s="2" t="s">
        <v>2</v>
      </c>
      <c r="E17" s="1" t="s">
        <v>29</v>
      </c>
      <c r="F17" s="18" t="s">
        <v>26</v>
      </c>
      <c r="G17" s="18" t="s">
        <v>30</v>
      </c>
      <c r="H17" s="2" t="s">
        <v>3</v>
      </c>
      <c r="I17" s="2" t="s">
        <v>4</v>
      </c>
      <c r="J17" s="2" t="s">
        <v>5</v>
      </c>
      <c r="K17" s="2" t="s">
        <v>31</v>
      </c>
      <c r="L17" s="18" t="s">
        <v>26</v>
      </c>
      <c r="M17" s="18" t="s">
        <v>30</v>
      </c>
      <c r="N17" s="2" t="s">
        <v>6</v>
      </c>
      <c r="O17" s="2" t="s">
        <v>7</v>
      </c>
      <c r="P17" s="2" t="s">
        <v>8</v>
      </c>
      <c r="Q17" s="2" t="s">
        <v>32</v>
      </c>
      <c r="R17" s="18" t="s">
        <v>26</v>
      </c>
      <c r="S17" s="18" t="s">
        <v>30</v>
      </c>
      <c r="T17" s="2" t="s">
        <v>9</v>
      </c>
      <c r="U17" s="2" t="s">
        <v>10</v>
      </c>
      <c r="V17" s="2" t="s">
        <v>11</v>
      </c>
      <c r="W17" s="2" t="s">
        <v>33</v>
      </c>
      <c r="X17" s="2" t="s">
        <v>34</v>
      </c>
      <c r="Y17" s="2" t="s">
        <v>30</v>
      </c>
      <c r="Z17" s="2" t="s">
        <v>12</v>
      </c>
      <c r="AA17" s="2" t="s">
        <v>13</v>
      </c>
      <c r="AB17" s="2" t="s">
        <v>14</v>
      </c>
      <c r="AC17" s="2" t="s">
        <v>35</v>
      </c>
      <c r="AD17" s="2" t="s">
        <v>34</v>
      </c>
      <c r="AE17" s="2" t="s">
        <v>30</v>
      </c>
      <c r="AF17" s="2" t="s">
        <v>15</v>
      </c>
      <c r="AG17" s="2" t="s">
        <v>16</v>
      </c>
      <c r="AH17" s="3" t="s">
        <v>17</v>
      </c>
      <c r="AI17" s="2" t="s">
        <v>36</v>
      </c>
      <c r="AJ17" s="2" t="s">
        <v>34</v>
      </c>
      <c r="AK17" s="2" t="s">
        <v>30</v>
      </c>
    </row>
    <row r="18" spans="1:37" ht="15.75" thickBot="1" x14ac:dyDescent="0.3">
      <c r="A18" s="19" t="s">
        <v>18</v>
      </c>
      <c r="B18" s="5"/>
      <c r="C18" s="27"/>
      <c r="D18" s="6"/>
      <c r="E18" s="6"/>
      <c r="F18" s="17"/>
      <c r="G18" s="17"/>
      <c r="H18" s="6"/>
      <c r="I18" s="6"/>
      <c r="J18" s="6"/>
      <c r="K18" s="6"/>
      <c r="L18" s="17"/>
      <c r="M18" s="17"/>
      <c r="N18" s="6"/>
      <c r="O18" s="6"/>
      <c r="P18" s="6"/>
      <c r="Q18" s="6"/>
      <c r="R18" s="17"/>
      <c r="S18" s="17"/>
      <c r="T18" s="6"/>
      <c r="U18" s="6"/>
      <c r="V18" s="6"/>
      <c r="W18" s="6"/>
      <c r="X18" s="17"/>
      <c r="Y18" s="17"/>
      <c r="Z18" s="6"/>
      <c r="AA18" s="6"/>
      <c r="AB18" s="6"/>
      <c r="AC18" s="6"/>
      <c r="AD18" s="17"/>
      <c r="AE18" s="17"/>
      <c r="AF18" s="6"/>
      <c r="AG18" s="6"/>
      <c r="AH18" s="20"/>
      <c r="AI18" s="7"/>
      <c r="AJ18" s="17"/>
      <c r="AK18" s="17"/>
    </row>
    <row r="19" spans="1:37" ht="15.75" thickBot="1" x14ac:dyDescent="0.3">
      <c r="A19" s="19" t="s">
        <v>19</v>
      </c>
      <c r="B19" s="8"/>
      <c r="C19" s="9"/>
      <c r="D19" s="9"/>
      <c r="E19" s="9"/>
      <c r="F19" s="17"/>
      <c r="G19" s="17"/>
      <c r="H19" s="9"/>
      <c r="I19" s="9"/>
      <c r="J19" s="9"/>
      <c r="K19" s="9"/>
      <c r="L19" s="17"/>
      <c r="M19" s="17"/>
      <c r="N19" s="9"/>
      <c r="O19" s="9"/>
      <c r="P19" s="9"/>
      <c r="Q19" s="9"/>
      <c r="R19" s="17"/>
      <c r="S19" s="17"/>
      <c r="T19" s="9"/>
      <c r="U19" s="9"/>
      <c r="V19" s="9"/>
      <c r="W19" s="9"/>
      <c r="X19" s="17"/>
      <c r="Y19" s="17"/>
      <c r="Z19" s="9"/>
      <c r="AA19" s="9"/>
      <c r="AB19" s="9"/>
      <c r="AC19" s="9"/>
      <c r="AD19" s="17"/>
      <c r="AE19" s="17"/>
      <c r="AF19" s="9"/>
      <c r="AG19" s="9"/>
      <c r="AH19" s="9"/>
      <c r="AI19" s="10"/>
      <c r="AJ19" s="17"/>
      <c r="AK19" s="17"/>
    </row>
    <row r="20" spans="1:37" ht="15.75" thickBot="1" x14ac:dyDescent="0.3">
      <c r="A20" s="21" t="s">
        <v>20</v>
      </c>
      <c r="B20" s="8"/>
      <c r="C20" s="9"/>
      <c r="D20" s="9"/>
      <c r="E20" s="9"/>
      <c r="F20" s="16"/>
      <c r="G20" s="16"/>
      <c r="H20" s="9"/>
      <c r="I20" s="9"/>
      <c r="J20" s="9"/>
      <c r="K20" s="9"/>
      <c r="L20" s="16"/>
      <c r="M20" s="16"/>
      <c r="N20" s="9"/>
      <c r="O20" s="9"/>
      <c r="P20" s="9"/>
      <c r="Q20" s="9"/>
      <c r="R20" s="16"/>
      <c r="S20" s="16"/>
      <c r="T20" s="9"/>
      <c r="U20" s="9"/>
      <c r="V20" s="9"/>
      <c r="W20" s="9"/>
      <c r="X20" s="16"/>
      <c r="Y20" s="16"/>
      <c r="Z20" s="9"/>
      <c r="AA20" s="9"/>
      <c r="AB20" s="9"/>
      <c r="AC20" s="9"/>
      <c r="AD20" s="16"/>
      <c r="AE20" s="16"/>
      <c r="AF20" s="9"/>
      <c r="AG20" s="22"/>
      <c r="AH20" s="9"/>
      <c r="AI20" s="9"/>
      <c r="AJ20" s="16"/>
      <c r="AK20" s="16"/>
    </row>
    <row r="21" spans="1:37" ht="15.75" thickBot="1" x14ac:dyDescent="0.3">
      <c r="A21" s="19" t="s">
        <v>21</v>
      </c>
      <c r="B21" s="8"/>
      <c r="C21" s="9"/>
      <c r="D21" s="9"/>
      <c r="E21" s="9"/>
      <c r="F21" s="16"/>
      <c r="G21" s="16"/>
      <c r="H21" s="9"/>
      <c r="I21" s="9"/>
      <c r="J21" s="9"/>
      <c r="K21" s="9"/>
      <c r="L21" s="16"/>
      <c r="M21" s="16"/>
      <c r="N21" s="23"/>
      <c r="O21" s="9"/>
      <c r="P21" s="9"/>
      <c r="Q21" s="9"/>
      <c r="R21" s="16"/>
      <c r="S21" s="16"/>
      <c r="T21" s="9"/>
      <c r="U21" s="9"/>
      <c r="V21" s="9"/>
      <c r="W21" s="9"/>
      <c r="X21" s="16"/>
      <c r="Y21" s="16"/>
      <c r="Z21" s="9"/>
      <c r="AA21" s="9"/>
      <c r="AB21" s="9"/>
      <c r="AC21" s="9"/>
      <c r="AD21" s="16"/>
      <c r="AE21" s="16"/>
      <c r="AF21" s="9"/>
      <c r="AG21" s="9"/>
      <c r="AH21" s="9"/>
      <c r="AI21" s="9"/>
      <c r="AJ21" s="16"/>
      <c r="AK21" s="16"/>
    </row>
    <row r="22" spans="1:37" ht="15.75" thickBot="1" x14ac:dyDescent="0.3">
      <c r="A22" s="19" t="s">
        <v>37</v>
      </c>
      <c r="B22" s="8"/>
      <c r="C22" s="9"/>
      <c r="D22" s="9"/>
      <c r="E22" s="9"/>
      <c r="F22" s="16"/>
      <c r="G22" s="16"/>
      <c r="H22" s="9"/>
      <c r="I22" s="9"/>
      <c r="J22" s="9"/>
      <c r="K22" s="9"/>
      <c r="L22" s="16"/>
      <c r="M22" s="16"/>
      <c r="N22" s="9"/>
      <c r="O22" s="9"/>
      <c r="P22" s="9"/>
      <c r="Q22" s="9"/>
      <c r="R22" s="16"/>
      <c r="S22" s="16"/>
      <c r="T22" s="9"/>
      <c r="U22" s="9"/>
      <c r="V22" s="9"/>
      <c r="W22" s="9"/>
      <c r="X22" s="16"/>
      <c r="Y22" s="16"/>
      <c r="Z22" s="9"/>
      <c r="AA22" s="9"/>
      <c r="AB22" s="9"/>
      <c r="AC22" s="9"/>
      <c r="AD22" s="16"/>
      <c r="AE22" s="16"/>
      <c r="AF22" s="9"/>
      <c r="AG22" s="9"/>
      <c r="AH22" s="9"/>
      <c r="AI22" s="9"/>
      <c r="AJ22" s="16"/>
      <c r="AK22" s="16"/>
    </row>
    <row r="23" spans="1:37" ht="15.75" thickBot="1" x14ac:dyDescent="0.3">
      <c r="A23" s="19" t="s">
        <v>25</v>
      </c>
      <c r="B23" s="8"/>
      <c r="C23" s="9"/>
      <c r="D23" s="9"/>
      <c r="E23" s="9"/>
      <c r="F23" s="16"/>
      <c r="G23" s="16"/>
      <c r="H23" s="9"/>
      <c r="I23" s="9"/>
      <c r="J23" s="9"/>
      <c r="K23" s="9"/>
      <c r="L23" s="16"/>
      <c r="M23" s="16"/>
      <c r="N23" s="9"/>
      <c r="O23" s="9"/>
      <c r="P23" s="9"/>
      <c r="Q23" s="9"/>
      <c r="R23" s="16"/>
      <c r="S23" s="16"/>
      <c r="T23" s="9"/>
      <c r="U23" s="9"/>
      <c r="V23" s="9"/>
      <c r="W23" s="9"/>
      <c r="X23" s="16"/>
      <c r="Y23" s="16"/>
      <c r="Z23" s="9"/>
      <c r="AA23" s="9"/>
      <c r="AB23" s="9"/>
      <c r="AC23" s="9"/>
      <c r="AD23" s="16"/>
      <c r="AE23" s="16"/>
      <c r="AF23" s="9"/>
      <c r="AG23" s="9"/>
      <c r="AH23" s="9"/>
      <c r="AI23" s="9"/>
      <c r="AJ23" s="16"/>
      <c r="AK23" s="16"/>
    </row>
    <row r="24" spans="1:37" ht="15.75" thickBot="1" x14ac:dyDescent="0.3">
      <c r="A24" s="19" t="s">
        <v>22</v>
      </c>
      <c r="B24" s="8"/>
      <c r="C24" s="9"/>
      <c r="D24" s="9"/>
      <c r="E24" s="9"/>
      <c r="F24" s="16"/>
      <c r="G24" s="16"/>
      <c r="H24" s="9"/>
      <c r="I24" s="9"/>
      <c r="J24" s="9"/>
      <c r="K24" s="9"/>
      <c r="L24" s="16"/>
      <c r="M24" s="16"/>
      <c r="N24" s="9"/>
      <c r="O24" s="9"/>
      <c r="P24" s="9"/>
      <c r="Q24" s="9"/>
      <c r="R24" s="16"/>
      <c r="S24" s="16"/>
      <c r="T24" s="9"/>
      <c r="U24" s="9"/>
      <c r="V24" s="9"/>
      <c r="W24" s="9"/>
      <c r="X24" s="16"/>
      <c r="Y24" s="16"/>
      <c r="Z24" s="9"/>
      <c r="AA24" s="9"/>
      <c r="AB24" s="9"/>
      <c r="AC24" s="9"/>
      <c r="AD24" s="16"/>
      <c r="AE24" s="16"/>
      <c r="AF24" s="9"/>
      <c r="AG24" s="9"/>
      <c r="AH24" s="9"/>
      <c r="AI24" s="9"/>
      <c r="AJ24" s="16"/>
      <c r="AK24" s="16"/>
    </row>
    <row r="25" spans="1:37" ht="15.75" thickBot="1" x14ac:dyDescent="0.3">
      <c r="A25" s="19" t="s">
        <v>43</v>
      </c>
      <c r="B25" s="8"/>
      <c r="C25" s="9"/>
      <c r="D25" s="9"/>
      <c r="E25" s="9"/>
      <c r="F25" s="16"/>
      <c r="G25" s="16"/>
      <c r="H25" s="9"/>
      <c r="I25" s="9"/>
      <c r="J25" s="9"/>
      <c r="K25" s="9"/>
      <c r="L25" s="16"/>
      <c r="M25" s="16"/>
      <c r="N25" s="9"/>
      <c r="O25" s="9"/>
      <c r="P25" s="9"/>
      <c r="Q25" s="9"/>
      <c r="R25" s="16"/>
      <c r="S25" s="16"/>
      <c r="T25" s="9"/>
      <c r="U25" s="9"/>
      <c r="V25" s="9"/>
      <c r="W25" s="9"/>
      <c r="X25" s="16"/>
      <c r="Y25" s="16"/>
      <c r="Z25" s="9"/>
      <c r="AA25" s="9"/>
      <c r="AB25" s="9"/>
      <c r="AC25" s="9"/>
      <c r="AD25" s="16"/>
      <c r="AE25" s="16"/>
      <c r="AF25" s="9"/>
      <c r="AG25" s="9"/>
      <c r="AH25" s="9"/>
      <c r="AI25" s="9"/>
      <c r="AJ25" s="16"/>
      <c r="AK25" s="16"/>
    </row>
    <row r="26" spans="1:37" ht="15.75" thickBot="1" x14ac:dyDescent="0.3">
      <c r="A26" s="19" t="s">
        <v>23</v>
      </c>
      <c r="B26" s="8"/>
      <c r="C26" s="9"/>
      <c r="D26" s="9"/>
      <c r="E26" s="9"/>
      <c r="F26" s="16"/>
      <c r="G26" s="16"/>
      <c r="H26" s="9"/>
      <c r="I26" s="9"/>
      <c r="J26" s="9"/>
      <c r="K26" s="9"/>
      <c r="L26" s="16"/>
      <c r="M26" s="16"/>
      <c r="N26" s="9"/>
      <c r="O26" s="9"/>
      <c r="P26" s="9"/>
      <c r="Q26" s="9"/>
      <c r="R26" s="16"/>
      <c r="S26" s="16"/>
      <c r="T26" s="9"/>
      <c r="U26" s="9"/>
      <c r="V26" s="9"/>
      <c r="W26" s="9"/>
      <c r="X26" s="16"/>
      <c r="Y26" s="16"/>
      <c r="Z26" s="9"/>
      <c r="AA26" s="9"/>
      <c r="AB26" s="9"/>
      <c r="AC26" s="9"/>
      <c r="AD26" s="16"/>
      <c r="AE26" s="16"/>
      <c r="AF26" s="9"/>
      <c r="AG26" s="9"/>
      <c r="AH26" s="9"/>
      <c r="AI26" s="9"/>
      <c r="AJ26" s="16"/>
      <c r="AK26" s="16"/>
    </row>
    <row r="27" spans="1:37" ht="15.75" thickBot="1" x14ac:dyDescent="0.3">
      <c r="A27" s="19" t="s">
        <v>38</v>
      </c>
      <c r="B27" s="8"/>
      <c r="C27" s="8"/>
      <c r="D27" s="8"/>
      <c r="E27" s="8"/>
      <c r="F27" s="16"/>
      <c r="G27" s="16"/>
      <c r="H27" s="8"/>
      <c r="I27" s="8"/>
      <c r="J27" s="8"/>
      <c r="K27" s="8"/>
      <c r="L27" s="16"/>
      <c r="M27" s="16"/>
      <c r="N27" s="8"/>
      <c r="O27" s="8"/>
      <c r="P27" s="8"/>
      <c r="Q27" s="8"/>
      <c r="R27" s="16"/>
      <c r="S27" s="16"/>
      <c r="T27" s="8"/>
      <c r="U27" s="9"/>
      <c r="V27" s="9"/>
      <c r="W27" s="9"/>
      <c r="X27" s="16"/>
      <c r="Y27" s="16"/>
      <c r="Z27" s="9"/>
      <c r="AA27" s="9"/>
      <c r="AB27" s="9"/>
      <c r="AC27" s="9"/>
      <c r="AD27" s="16"/>
      <c r="AE27" s="16"/>
      <c r="AF27" s="9"/>
      <c r="AG27" s="9"/>
      <c r="AH27" s="9"/>
      <c r="AI27" s="9"/>
      <c r="AJ27" s="16"/>
      <c r="AK27" s="16"/>
    </row>
    <row r="28" spans="1:37" ht="15.75" thickBot="1" x14ac:dyDescent="0.3">
      <c r="A28" s="19" t="s">
        <v>24</v>
      </c>
      <c r="B28" s="8"/>
      <c r="C28" s="9"/>
      <c r="D28" s="9"/>
      <c r="E28" s="9"/>
      <c r="F28" s="16"/>
      <c r="G28" s="16"/>
      <c r="H28" s="9"/>
      <c r="I28" s="9"/>
      <c r="J28" s="9"/>
      <c r="K28" s="9"/>
      <c r="L28" s="16"/>
      <c r="M28" s="16"/>
      <c r="N28" s="9"/>
      <c r="O28" s="9"/>
      <c r="P28" s="9"/>
      <c r="Q28" s="9"/>
      <c r="R28" s="16"/>
      <c r="S28" s="16"/>
      <c r="T28" s="9"/>
      <c r="U28" s="9"/>
      <c r="V28" s="9"/>
      <c r="W28" s="9"/>
      <c r="X28" s="16"/>
      <c r="Y28" s="16"/>
      <c r="Z28" s="9"/>
      <c r="AA28" s="9"/>
      <c r="AB28" s="9"/>
      <c r="AC28" s="9"/>
      <c r="AD28" s="16"/>
      <c r="AE28" s="16"/>
      <c r="AF28" s="9"/>
      <c r="AG28" s="9"/>
      <c r="AH28" s="24"/>
      <c r="AI28" s="10"/>
      <c r="AJ28" s="16"/>
      <c r="AK28" s="16"/>
    </row>
    <row r="29" spans="1:37" x14ac:dyDescent="0.25">
      <c r="A29" s="25" t="s">
        <v>39</v>
      </c>
      <c r="B29" s="69">
        <f>(SUM(B18:B28))</f>
        <v>0</v>
      </c>
      <c r="C29" s="69">
        <f>(SUM(C18:C28))</f>
        <v>0</v>
      </c>
      <c r="D29" s="69">
        <f>(SUM(D18:D28))</f>
        <v>0</v>
      </c>
      <c r="E29" s="69">
        <f>(SUM(E18:E28))</f>
        <v>0</v>
      </c>
      <c r="F29" s="17">
        <f>(AVERAGE(B29:E29))</f>
        <v>0</v>
      </c>
      <c r="G29" s="17">
        <f>(STDEV(C29:F29))</f>
        <v>0</v>
      </c>
      <c r="H29" s="69">
        <f>(SUM(H18:H28))</f>
        <v>0</v>
      </c>
      <c r="I29" s="69">
        <f>(SUM(I18:I28))</f>
        <v>0</v>
      </c>
      <c r="J29" s="69">
        <f>(SUM(J18:J28))</f>
        <v>0</v>
      </c>
      <c r="K29" s="69">
        <f>(SUM(K18:K28))</f>
        <v>0</v>
      </c>
      <c r="L29" s="17">
        <f>(AVERAGE(H29:K29))</f>
        <v>0</v>
      </c>
      <c r="M29" s="17">
        <f t="shared" ref="M29" si="20">(STDEV(H29:K29))</f>
        <v>0</v>
      </c>
      <c r="N29" s="69">
        <f>(SUM(N18:N28))</f>
        <v>0</v>
      </c>
      <c r="O29" s="69">
        <f>(SUM(O18:O28))</f>
        <v>0</v>
      </c>
      <c r="P29" s="69">
        <f>(SUM(P18:P28))</f>
        <v>0</v>
      </c>
      <c r="Q29" s="69">
        <f>(SUM(Q18:Q28))</f>
        <v>0</v>
      </c>
      <c r="R29" s="17">
        <f t="shared" ref="R29" si="21">(AVERAGE(N29:Q29))</f>
        <v>0</v>
      </c>
      <c r="S29" s="17">
        <f t="shared" ref="S29" si="22">(STDEV(N29:Q29))</f>
        <v>0</v>
      </c>
      <c r="T29" s="69">
        <f>SUM(T18:T28)</f>
        <v>0</v>
      </c>
      <c r="U29" s="69">
        <f>SUM(U18:U28)</f>
        <v>0</v>
      </c>
      <c r="V29" s="69">
        <f>SUM(V18:V28)</f>
        <v>0</v>
      </c>
      <c r="W29" s="69">
        <f>SUM(W18:W28)</f>
        <v>0</v>
      </c>
      <c r="X29" s="17">
        <f t="shared" ref="X29" si="23">(AVERAGE(T29:W29))</f>
        <v>0</v>
      </c>
      <c r="Y29" s="17">
        <f>(STDEV(T29:W29))</f>
        <v>0</v>
      </c>
      <c r="Z29" s="69">
        <f>(SUM(Z18:Z28))</f>
        <v>0</v>
      </c>
      <c r="AA29" s="69">
        <f>(SUM(AA18:AA28))</f>
        <v>0</v>
      </c>
      <c r="AB29" s="69">
        <f>(SUM(AB18:AB28))</f>
        <v>0</v>
      </c>
      <c r="AC29" s="69">
        <f>(SUM(AC18:AC28))</f>
        <v>0</v>
      </c>
      <c r="AD29" s="17">
        <f>(AVERAGE(Z29:AC29))</f>
        <v>0</v>
      </c>
      <c r="AE29" s="17">
        <f>(STDEV(Z29:AC29))</f>
        <v>0</v>
      </c>
      <c r="AF29">
        <f>(SUM(AF18:AF28))</f>
        <v>0</v>
      </c>
      <c r="AG29">
        <f>(SUM(AG18:AG28))</f>
        <v>0</v>
      </c>
      <c r="AH29">
        <f>(SUM(AH18:AH28))</f>
        <v>0</v>
      </c>
      <c r="AI29">
        <f>(SUM(AI18:AI28))</f>
        <v>0</v>
      </c>
      <c r="AJ29" s="17">
        <f>(AVERAGE(AF29:AI29))</f>
        <v>0</v>
      </c>
      <c r="AK29" s="17">
        <f t="shared" ref="AK29" si="24">(STDEV(AF29:AI29))</f>
        <v>0</v>
      </c>
    </row>
    <row r="30" spans="1:37" x14ac:dyDescent="0.25">
      <c r="A30" s="92" t="s">
        <v>80</v>
      </c>
    </row>
    <row r="33" spans="1:37" ht="15.75" thickBot="1" x14ac:dyDescent="0.3">
      <c r="B33" s="93" t="s">
        <v>28</v>
      </c>
      <c r="C33" s="120">
        <v>42102</v>
      </c>
      <c r="D33" s="121"/>
      <c r="I33" s="80">
        <v>44321</v>
      </c>
      <c r="O33" s="80">
        <v>44323</v>
      </c>
      <c r="U33" s="120">
        <v>42131</v>
      </c>
      <c r="V33" s="121"/>
      <c r="AA33" s="80">
        <v>44343</v>
      </c>
      <c r="AG33" s="71">
        <v>44292</v>
      </c>
    </row>
    <row r="34" spans="1:37" ht="15.75" thickBot="1" x14ac:dyDescent="0.3">
      <c r="B34" s="1" t="s">
        <v>0</v>
      </c>
      <c r="C34" s="2" t="s">
        <v>1</v>
      </c>
      <c r="D34" s="2" t="s">
        <v>2</v>
      </c>
      <c r="E34" s="1" t="s">
        <v>29</v>
      </c>
      <c r="F34" s="18" t="s">
        <v>26</v>
      </c>
      <c r="G34" s="18" t="s">
        <v>30</v>
      </c>
      <c r="H34" s="2" t="s">
        <v>3</v>
      </c>
      <c r="I34" s="2" t="s">
        <v>4</v>
      </c>
      <c r="J34" s="2" t="s">
        <v>5</v>
      </c>
      <c r="K34" s="2" t="s">
        <v>31</v>
      </c>
      <c r="L34" s="18" t="s">
        <v>26</v>
      </c>
      <c r="M34" s="18" t="s">
        <v>30</v>
      </c>
      <c r="N34" s="2" t="s">
        <v>6</v>
      </c>
      <c r="O34" s="2" t="s">
        <v>7</v>
      </c>
      <c r="P34" s="2" t="s">
        <v>8</v>
      </c>
      <c r="Q34" s="2" t="s">
        <v>32</v>
      </c>
      <c r="R34" s="18" t="s">
        <v>26</v>
      </c>
      <c r="S34" s="18" t="s">
        <v>30</v>
      </c>
      <c r="T34" s="2" t="s">
        <v>9</v>
      </c>
      <c r="U34" s="2" t="s">
        <v>10</v>
      </c>
      <c r="V34" s="2" t="s">
        <v>11</v>
      </c>
      <c r="W34" s="2" t="s">
        <v>33</v>
      </c>
      <c r="X34" s="2" t="s">
        <v>34</v>
      </c>
      <c r="Y34" s="2" t="s">
        <v>30</v>
      </c>
      <c r="Z34" s="2" t="s">
        <v>12</v>
      </c>
      <c r="AA34" s="2" t="s">
        <v>13</v>
      </c>
      <c r="AB34" s="2" t="s">
        <v>14</v>
      </c>
      <c r="AC34" s="2" t="s">
        <v>35</v>
      </c>
      <c r="AD34" s="2" t="s">
        <v>34</v>
      </c>
      <c r="AE34" s="2" t="s">
        <v>30</v>
      </c>
      <c r="AF34" s="2" t="s">
        <v>15</v>
      </c>
      <c r="AG34" s="2" t="s">
        <v>16</v>
      </c>
      <c r="AH34" s="3" t="s">
        <v>17</v>
      </c>
      <c r="AI34" s="2" t="s">
        <v>36</v>
      </c>
      <c r="AJ34" s="2" t="s">
        <v>34</v>
      </c>
      <c r="AK34" s="2" t="s">
        <v>30</v>
      </c>
    </row>
    <row r="35" spans="1:37" ht="15.75" thickBot="1" x14ac:dyDescent="0.3">
      <c r="A35" s="19" t="s">
        <v>18</v>
      </c>
      <c r="B35" s="5">
        <v>30</v>
      </c>
      <c r="C35" s="27">
        <v>63</v>
      </c>
      <c r="D35" s="6">
        <v>70</v>
      </c>
      <c r="E35" s="6">
        <v>31</v>
      </c>
      <c r="F35" s="17">
        <f>AVERAGE(B35:E35)</f>
        <v>48.5</v>
      </c>
      <c r="G35" s="17">
        <f>STDEV(B35:E35)</f>
        <v>20.984120980716188</v>
      </c>
      <c r="H35" s="6">
        <v>28</v>
      </c>
      <c r="I35" s="6">
        <v>16</v>
      </c>
      <c r="J35" s="6">
        <v>1</v>
      </c>
      <c r="K35" s="6">
        <v>24</v>
      </c>
      <c r="L35" s="17">
        <f>AVERAGE(H35:K35)</f>
        <v>17.25</v>
      </c>
      <c r="M35" s="17">
        <f>STDEV(H35:K35)</f>
        <v>11.926860441876563</v>
      </c>
      <c r="N35" s="6">
        <v>11</v>
      </c>
      <c r="O35" s="6">
        <v>5</v>
      </c>
      <c r="P35" s="6">
        <v>6</v>
      </c>
      <c r="Q35" s="6">
        <v>1</v>
      </c>
      <c r="R35" s="17">
        <f>AVERAGE(N35:Q35)</f>
        <v>5.75</v>
      </c>
      <c r="S35" s="17">
        <f>STDEV(N35:Q35)</f>
        <v>4.1129875597510219</v>
      </c>
      <c r="T35" s="6">
        <v>2</v>
      </c>
      <c r="U35" s="6">
        <v>4</v>
      </c>
      <c r="V35" s="6">
        <v>1</v>
      </c>
      <c r="W35" s="6">
        <v>0</v>
      </c>
      <c r="X35" s="17">
        <f>AVERAGE(T35:W35)</f>
        <v>1.75</v>
      </c>
      <c r="Y35" s="17">
        <f>STDEV(T35:W35)</f>
        <v>1.707825127659933</v>
      </c>
      <c r="Z35" s="6">
        <v>1</v>
      </c>
      <c r="AA35" s="6">
        <v>4</v>
      </c>
      <c r="AB35" s="6">
        <v>6</v>
      </c>
      <c r="AC35" s="6">
        <v>1</v>
      </c>
      <c r="AD35" s="17">
        <f>AVERAGE(Z35:AC35)</f>
        <v>3</v>
      </c>
      <c r="AE35" s="17">
        <f>STDEV(Z35:AC35)</f>
        <v>2.4494897427831779</v>
      </c>
      <c r="AF35" s="6">
        <v>15</v>
      </c>
      <c r="AG35" s="6">
        <v>5</v>
      </c>
      <c r="AH35" s="20">
        <v>8</v>
      </c>
      <c r="AI35" s="7">
        <v>22</v>
      </c>
      <c r="AJ35" s="17">
        <f>AVERAGE(AF35:AI35)</f>
        <v>12.5</v>
      </c>
      <c r="AK35" s="17">
        <f>STDEV(AF35:AI35)</f>
        <v>7.5938571665963446</v>
      </c>
    </row>
    <row r="36" spans="1:37" ht="15.75" thickBot="1" x14ac:dyDescent="0.3">
      <c r="A36" s="19" t="s">
        <v>19</v>
      </c>
      <c r="B36" s="8">
        <v>0</v>
      </c>
      <c r="C36" s="9">
        <v>0</v>
      </c>
      <c r="D36" s="9">
        <v>0</v>
      </c>
      <c r="E36" s="9">
        <v>0</v>
      </c>
      <c r="F36" s="17">
        <f t="shared" ref="F36:F45" si="25">AVERAGE(B36:E36)</f>
        <v>0</v>
      </c>
      <c r="G36" s="17">
        <f t="shared" ref="G36:G45" si="26">STDEV(B36:E36)</f>
        <v>0</v>
      </c>
      <c r="H36" s="9">
        <v>0</v>
      </c>
      <c r="I36" s="9">
        <v>0</v>
      </c>
      <c r="J36" s="9">
        <v>0</v>
      </c>
      <c r="K36" s="9">
        <v>0</v>
      </c>
      <c r="L36" s="17">
        <f t="shared" ref="L36:L45" si="27">AVERAGE(H36:K36)</f>
        <v>0</v>
      </c>
      <c r="M36" s="17">
        <f t="shared" ref="M36:M45" si="28">STDEV(H36:K36)</f>
        <v>0</v>
      </c>
      <c r="N36" s="9">
        <v>14</v>
      </c>
      <c r="O36" s="9">
        <v>56</v>
      </c>
      <c r="P36" s="9">
        <v>1</v>
      </c>
      <c r="Q36" s="9">
        <v>0</v>
      </c>
      <c r="R36" s="17">
        <f t="shared" ref="R36:R45" si="29">AVERAGE(N36:Q36)</f>
        <v>17.75</v>
      </c>
      <c r="S36" s="17">
        <f t="shared" ref="S36:S45" si="30">STDEV(N36:Q36)</f>
        <v>26.285293733695781</v>
      </c>
      <c r="T36" s="9">
        <v>0</v>
      </c>
      <c r="U36" s="9">
        <v>2</v>
      </c>
      <c r="V36" s="9">
        <v>0</v>
      </c>
      <c r="W36" s="9">
        <v>26</v>
      </c>
      <c r="X36" s="17">
        <f>AVERAGE(T36:W36)</f>
        <v>7</v>
      </c>
      <c r="Y36" s="17">
        <f>STDEV(T36:W36)</f>
        <v>12.701705922171767</v>
      </c>
      <c r="Z36" s="9">
        <v>0</v>
      </c>
      <c r="AA36" s="9">
        <v>0</v>
      </c>
      <c r="AB36" s="9">
        <v>0</v>
      </c>
      <c r="AC36" s="9">
        <v>0</v>
      </c>
      <c r="AD36" s="17">
        <f t="shared" ref="AD36:AD45" si="31">AVERAGE(Z36:AC36)</f>
        <v>0</v>
      </c>
      <c r="AE36" s="17">
        <f t="shared" ref="AE36:AE45" si="32">STDEV(Z36:AC36)</f>
        <v>0</v>
      </c>
      <c r="AF36" s="9">
        <v>1</v>
      </c>
      <c r="AG36" s="9">
        <v>0</v>
      </c>
      <c r="AH36" s="9">
        <v>0</v>
      </c>
      <c r="AI36" s="10">
        <v>7</v>
      </c>
      <c r="AJ36" s="17">
        <f>AVERAGE(AF36:AI36)</f>
        <v>2</v>
      </c>
      <c r="AK36" s="17">
        <f>STDEV(AF36:AI36)</f>
        <v>3.3665016461206929</v>
      </c>
    </row>
    <row r="37" spans="1:37" ht="15.75" thickBot="1" x14ac:dyDescent="0.3">
      <c r="A37" s="21" t="s">
        <v>20</v>
      </c>
      <c r="B37" s="8">
        <v>0</v>
      </c>
      <c r="C37" s="9">
        <v>3</v>
      </c>
      <c r="D37" s="9">
        <v>1</v>
      </c>
      <c r="E37" s="9">
        <v>0</v>
      </c>
      <c r="F37" s="17">
        <f t="shared" si="25"/>
        <v>1</v>
      </c>
      <c r="G37" s="17">
        <f t="shared" si="26"/>
        <v>1.4142135623730951</v>
      </c>
      <c r="H37" s="9">
        <v>0</v>
      </c>
      <c r="I37" s="9">
        <v>1</v>
      </c>
      <c r="J37" s="9">
        <v>1</v>
      </c>
      <c r="K37" s="9">
        <v>3</v>
      </c>
      <c r="L37" s="17">
        <f t="shared" si="27"/>
        <v>1.25</v>
      </c>
      <c r="M37" s="17">
        <f t="shared" si="28"/>
        <v>1.2583057392117916</v>
      </c>
      <c r="N37" s="9">
        <v>1</v>
      </c>
      <c r="O37" s="9">
        <v>0</v>
      </c>
      <c r="P37" s="9">
        <v>0</v>
      </c>
      <c r="Q37" s="9">
        <v>0</v>
      </c>
      <c r="R37" s="17">
        <f t="shared" si="29"/>
        <v>0.25</v>
      </c>
      <c r="S37" s="17">
        <f t="shared" si="30"/>
        <v>0.5</v>
      </c>
      <c r="T37" s="9">
        <v>0</v>
      </c>
      <c r="U37" s="9">
        <v>0</v>
      </c>
      <c r="V37" s="9">
        <v>0</v>
      </c>
      <c r="W37" s="9">
        <v>0</v>
      </c>
      <c r="X37" s="17">
        <f t="shared" ref="X37:X45" si="33">AVERAGE(T37:W37)</f>
        <v>0</v>
      </c>
      <c r="Y37" s="17">
        <f t="shared" ref="Y37:Y45" si="34">STDEV(T37:W37)</f>
        <v>0</v>
      </c>
      <c r="Z37" s="9">
        <v>0</v>
      </c>
      <c r="AA37" s="9">
        <v>0</v>
      </c>
      <c r="AB37" s="9">
        <v>0</v>
      </c>
      <c r="AC37" s="9">
        <v>0</v>
      </c>
      <c r="AD37" s="17">
        <f t="shared" si="31"/>
        <v>0</v>
      </c>
      <c r="AE37" s="17">
        <f t="shared" si="32"/>
        <v>0</v>
      </c>
      <c r="AF37" s="9">
        <v>0</v>
      </c>
      <c r="AG37" s="22">
        <v>0</v>
      </c>
      <c r="AH37" s="9">
        <v>0</v>
      </c>
      <c r="AI37" s="9">
        <v>0</v>
      </c>
      <c r="AJ37" s="17">
        <f t="shared" ref="AJ37:AJ45" si="35">AVERAGE(AF37:AI37)</f>
        <v>0</v>
      </c>
      <c r="AK37" s="17">
        <f t="shared" ref="AK37:AK45" si="36">STDEV(AF37:AI37)</f>
        <v>0</v>
      </c>
    </row>
    <row r="38" spans="1:37" ht="15.75" thickBot="1" x14ac:dyDescent="0.3">
      <c r="A38" s="19" t="s">
        <v>21</v>
      </c>
      <c r="B38" s="8">
        <v>0</v>
      </c>
      <c r="C38" s="9">
        <v>1</v>
      </c>
      <c r="D38" s="9">
        <v>0</v>
      </c>
      <c r="E38" s="9">
        <v>0</v>
      </c>
      <c r="F38" s="17">
        <f t="shared" si="25"/>
        <v>0.25</v>
      </c>
      <c r="G38" s="17">
        <f t="shared" si="26"/>
        <v>0.5</v>
      </c>
      <c r="H38" s="9">
        <v>0</v>
      </c>
      <c r="I38" s="9">
        <v>2</v>
      </c>
      <c r="J38" s="9">
        <v>0</v>
      </c>
      <c r="K38" s="9">
        <v>0</v>
      </c>
      <c r="L38" s="17">
        <f t="shared" si="27"/>
        <v>0.5</v>
      </c>
      <c r="M38" s="17">
        <f t="shared" si="28"/>
        <v>1</v>
      </c>
      <c r="N38" s="23">
        <v>0</v>
      </c>
      <c r="O38" s="9">
        <v>0</v>
      </c>
      <c r="P38" s="9">
        <v>0</v>
      </c>
      <c r="Q38" s="9">
        <v>0</v>
      </c>
      <c r="R38" s="17">
        <f t="shared" si="29"/>
        <v>0</v>
      </c>
      <c r="S38" s="17">
        <f t="shared" si="30"/>
        <v>0</v>
      </c>
      <c r="T38" s="9">
        <v>0</v>
      </c>
      <c r="U38" s="9">
        <v>0</v>
      </c>
      <c r="V38" s="9">
        <v>0</v>
      </c>
      <c r="W38" s="9">
        <v>0</v>
      </c>
      <c r="X38" s="17">
        <f t="shared" si="33"/>
        <v>0</v>
      </c>
      <c r="Y38" s="17">
        <f t="shared" si="34"/>
        <v>0</v>
      </c>
      <c r="Z38" s="9">
        <v>0</v>
      </c>
      <c r="AA38" s="9">
        <v>0</v>
      </c>
      <c r="AB38" s="9">
        <v>0</v>
      </c>
      <c r="AC38" s="9">
        <v>0</v>
      </c>
      <c r="AD38" s="17">
        <f t="shared" si="31"/>
        <v>0</v>
      </c>
      <c r="AE38" s="17">
        <f t="shared" si="32"/>
        <v>0</v>
      </c>
      <c r="AF38" s="9">
        <v>0</v>
      </c>
      <c r="AG38" s="9">
        <v>0</v>
      </c>
      <c r="AH38" s="9">
        <v>1</v>
      </c>
      <c r="AI38" s="9">
        <v>0</v>
      </c>
      <c r="AJ38" s="17">
        <f t="shared" si="35"/>
        <v>0.25</v>
      </c>
      <c r="AK38" s="17">
        <f t="shared" si="36"/>
        <v>0.5</v>
      </c>
    </row>
    <row r="39" spans="1:37" ht="15.75" thickBot="1" x14ac:dyDescent="0.3">
      <c r="A39" s="19" t="s">
        <v>37</v>
      </c>
      <c r="B39" s="8">
        <v>4</v>
      </c>
      <c r="C39" s="9">
        <v>14</v>
      </c>
      <c r="D39" s="9">
        <v>1</v>
      </c>
      <c r="E39" s="9">
        <v>0</v>
      </c>
      <c r="F39" s="17">
        <f t="shared" si="25"/>
        <v>4.75</v>
      </c>
      <c r="G39" s="17">
        <f t="shared" si="26"/>
        <v>6.3966136874651625</v>
      </c>
      <c r="H39" s="9">
        <v>5</v>
      </c>
      <c r="I39" s="9">
        <v>3</v>
      </c>
      <c r="J39" s="9">
        <v>9</v>
      </c>
      <c r="K39" s="9">
        <v>1</v>
      </c>
      <c r="L39" s="17">
        <f t="shared" si="27"/>
        <v>4.5</v>
      </c>
      <c r="M39" s="17">
        <f t="shared" si="28"/>
        <v>3.415650255319866</v>
      </c>
      <c r="N39" s="9">
        <v>0</v>
      </c>
      <c r="O39" s="9">
        <v>0</v>
      </c>
      <c r="P39" s="9">
        <v>0</v>
      </c>
      <c r="Q39" s="9">
        <v>1</v>
      </c>
      <c r="R39" s="17">
        <f t="shared" si="29"/>
        <v>0.25</v>
      </c>
      <c r="S39" s="17">
        <f t="shared" si="30"/>
        <v>0.5</v>
      </c>
      <c r="T39" s="9">
        <v>0</v>
      </c>
      <c r="U39" s="9">
        <v>0</v>
      </c>
      <c r="V39" s="9">
        <v>0</v>
      </c>
      <c r="W39" s="9">
        <v>0</v>
      </c>
      <c r="X39" s="17">
        <f t="shared" si="33"/>
        <v>0</v>
      </c>
      <c r="Y39" s="17">
        <f t="shared" si="34"/>
        <v>0</v>
      </c>
      <c r="Z39" s="9">
        <v>0</v>
      </c>
      <c r="AA39" s="9">
        <v>0</v>
      </c>
      <c r="AB39" s="9">
        <v>0</v>
      </c>
      <c r="AC39" s="9">
        <v>0</v>
      </c>
      <c r="AD39" s="17">
        <f t="shared" si="31"/>
        <v>0</v>
      </c>
      <c r="AE39" s="17">
        <f t="shared" si="32"/>
        <v>0</v>
      </c>
      <c r="AF39" s="9">
        <v>1</v>
      </c>
      <c r="AG39" s="9">
        <v>0</v>
      </c>
      <c r="AH39" s="9">
        <v>0</v>
      </c>
      <c r="AI39" s="9">
        <v>0</v>
      </c>
      <c r="AJ39" s="17">
        <f t="shared" si="35"/>
        <v>0.25</v>
      </c>
      <c r="AK39" s="17">
        <f t="shared" si="36"/>
        <v>0.5</v>
      </c>
    </row>
    <row r="40" spans="1:37" ht="15.75" thickBot="1" x14ac:dyDescent="0.3">
      <c r="A40" s="19" t="s">
        <v>45</v>
      </c>
      <c r="B40" s="8">
        <v>0</v>
      </c>
      <c r="C40" s="9">
        <v>0</v>
      </c>
      <c r="D40" s="9">
        <v>0</v>
      </c>
      <c r="E40" s="9">
        <v>0</v>
      </c>
      <c r="F40" s="17">
        <f>AVERAGE(B40:E40)</f>
        <v>0</v>
      </c>
      <c r="G40" s="17">
        <f t="shared" si="26"/>
        <v>0</v>
      </c>
      <c r="H40" s="9">
        <v>0</v>
      </c>
      <c r="I40" s="9">
        <v>0</v>
      </c>
      <c r="J40" s="9">
        <v>0</v>
      </c>
      <c r="K40" s="9">
        <v>0</v>
      </c>
      <c r="L40" s="17">
        <f t="shared" si="27"/>
        <v>0</v>
      </c>
      <c r="M40" s="17">
        <f t="shared" si="28"/>
        <v>0</v>
      </c>
      <c r="N40" s="9">
        <v>2</v>
      </c>
      <c r="O40" s="9">
        <v>2</v>
      </c>
      <c r="P40" s="9">
        <v>9</v>
      </c>
      <c r="Q40" s="9">
        <v>4</v>
      </c>
      <c r="R40" s="17">
        <f t="shared" si="29"/>
        <v>4.25</v>
      </c>
      <c r="S40" s="17">
        <f t="shared" si="30"/>
        <v>3.3040379335998349</v>
      </c>
      <c r="T40" s="9">
        <v>0</v>
      </c>
      <c r="U40" s="9">
        <v>0</v>
      </c>
      <c r="V40" s="9">
        <v>0</v>
      </c>
      <c r="W40" s="9">
        <v>0</v>
      </c>
      <c r="X40" s="17">
        <f t="shared" si="33"/>
        <v>0</v>
      </c>
      <c r="Y40" s="17">
        <f t="shared" si="34"/>
        <v>0</v>
      </c>
      <c r="Z40" s="9">
        <v>0</v>
      </c>
      <c r="AA40" s="9">
        <v>0</v>
      </c>
      <c r="AB40" s="9">
        <v>0</v>
      </c>
      <c r="AC40" s="9">
        <v>0</v>
      </c>
      <c r="AD40" s="17">
        <f t="shared" si="31"/>
        <v>0</v>
      </c>
      <c r="AE40" s="17">
        <f t="shared" si="32"/>
        <v>0</v>
      </c>
      <c r="AF40" s="9">
        <v>0</v>
      </c>
      <c r="AG40" s="9">
        <v>0</v>
      </c>
      <c r="AH40" s="9">
        <v>0</v>
      </c>
      <c r="AI40" s="9">
        <v>0</v>
      </c>
      <c r="AJ40" s="17">
        <f t="shared" si="35"/>
        <v>0</v>
      </c>
      <c r="AK40" s="17">
        <f t="shared" si="36"/>
        <v>0</v>
      </c>
    </row>
    <row r="41" spans="1:37" ht="15.75" thickBot="1" x14ac:dyDescent="0.3">
      <c r="A41" s="19" t="s">
        <v>22</v>
      </c>
      <c r="B41" s="8">
        <v>0</v>
      </c>
      <c r="C41" s="9">
        <v>0</v>
      </c>
      <c r="D41" s="9">
        <v>0</v>
      </c>
      <c r="E41" s="9">
        <v>0</v>
      </c>
      <c r="F41" s="17">
        <f t="shared" si="25"/>
        <v>0</v>
      </c>
      <c r="G41" s="17">
        <f t="shared" si="26"/>
        <v>0</v>
      </c>
      <c r="H41" s="9">
        <v>2</v>
      </c>
      <c r="I41" s="9">
        <v>1</v>
      </c>
      <c r="J41" s="9">
        <v>0</v>
      </c>
      <c r="K41" s="9">
        <v>0</v>
      </c>
      <c r="L41" s="17">
        <f t="shared" si="27"/>
        <v>0.75</v>
      </c>
      <c r="M41" s="17">
        <f t="shared" si="28"/>
        <v>0.9574271077563381</v>
      </c>
      <c r="N41" s="9">
        <v>0</v>
      </c>
      <c r="O41" s="9">
        <v>0</v>
      </c>
      <c r="P41" s="9">
        <v>0</v>
      </c>
      <c r="Q41" s="9">
        <v>0</v>
      </c>
      <c r="R41" s="17">
        <f t="shared" si="29"/>
        <v>0</v>
      </c>
      <c r="S41" s="17">
        <f t="shared" si="30"/>
        <v>0</v>
      </c>
      <c r="T41" s="9">
        <v>0</v>
      </c>
      <c r="U41" s="9">
        <v>0</v>
      </c>
      <c r="V41" s="9">
        <v>0</v>
      </c>
      <c r="W41" s="9">
        <v>0</v>
      </c>
      <c r="X41" s="17">
        <f t="shared" si="33"/>
        <v>0</v>
      </c>
      <c r="Y41" s="17">
        <f t="shared" si="34"/>
        <v>0</v>
      </c>
      <c r="Z41" s="9">
        <v>0</v>
      </c>
      <c r="AA41" s="9">
        <v>0</v>
      </c>
      <c r="AB41" s="9">
        <v>0</v>
      </c>
      <c r="AC41" s="9">
        <v>0</v>
      </c>
      <c r="AD41" s="17">
        <f t="shared" si="31"/>
        <v>0</v>
      </c>
      <c r="AE41" s="17">
        <f t="shared" si="32"/>
        <v>0</v>
      </c>
      <c r="AF41" s="9">
        <v>0</v>
      </c>
      <c r="AG41" s="9">
        <v>0</v>
      </c>
      <c r="AH41" s="9">
        <v>0</v>
      </c>
      <c r="AI41" s="9">
        <v>0</v>
      </c>
      <c r="AJ41" s="17">
        <f t="shared" si="35"/>
        <v>0</v>
      </c>
      <c r="AK41" s="17">
        <f t="shared" si="36"/>
        <v>0</v>
      </c>
    </row>
    <row r="42" spans="1:37" ht="15.75" thickBot="1" x14ac:dyDescent="0.3">
      <c r="A42" s="19" t="s">
        <v>43</v>
      </c>
      <c r="B42" s="8">
        <v>0</v>
      </c>
      <c r="C42" s="9">
        <v>0</v>
      </c>
      <c r="D42" s="9">
        <v>0</v>
      </c>
      <c r="E42" s="9">
        <v>0</v>
      </c>
      <c r="F42" s="17">
        <f t="shared" si="25"/>
        <v>0</v>
      </c>
      <c r="G42" s="17">
        <f t="shared" si="26"/>
        <v>0</v>
      </c>
      <c r="H42" s="9">
        <v>0</v>
      </c>
      <c r="I42" s="9">
        <v>0</v>
      </c>
      <c r="J42" s="9">
        <v>0</v>
      </c>
      <c r="K42" s="9">
        <v>0</v>
      </c>
      <c r="L42" s="17">
        <f t="shared" si="27"/>
        <v>0</v>
      </c>
      <c r="M42" s="17">
        <f t="shared" si="28"/>
        <v>0</v>
      </c>
      <c r="N42" s="9">
        <v>0</v>
      </c>
      <c r="O42" s="9">
        <v>0</v>
      </c>
      <c r="P42" s="9">
        <v>0</v>
      </c>
      <c r="Q42" s="9">
        <v>0</v>
      </c>
      <c r="R42" s="17">
        <f t="shared" si="29"/>
        <v>0</v>
      </c>
      <c r="S42" s="17">
        <f t="shared" si="30"/>
        <v>0</v>
      </c>
      <c r="T42" s="9">
        <v>0</v>
      </c>
      <c r="U42" s="9">
        <v>0</v>
      </c>
      <c r="V42" s="9">
        <v>0</v>
      </c>
      <c r="W42" s="9">
        <v>0</v>
      </c>
      <c r="X42" s="17">
        <f t="shared" si="33"/>
        <v>0</v>
      </c>
      <c r="Y42" s="17">
        <f t="shared" si="34"/>
        <v>0</v>
      </c>
      <c r="Z42" s="9">
        <v>0</v>
      </c>
      <c r="AA42" s="9">
        <v>0</v>
      </c>
      <c r="AB42" s="9">
        <v>0</v>
      </c>
      <c r="AC42" s="9">
        <v>0</v>
      </c>
      <c r="AD42" s="17">
        <f t="shared" si="31"/>
        <v>0</v>
      </c>
      <c r="AE42" s="17">
        <f t="shared" si="32"/>
        <v>0</v>
      </c>
      <c r="AF42" s="9">
        <v>0</v>
      </c>
      <c r="AG42" s="9">
        <v>0</v>
      </c>
      <c r="AH42" s="9">
        <v>0</v>
      </c>
      <c r="AI42" s="9">
        <v>0</v>
      </c>
      <c r="AJ42" s="17">
        <f t="shared" si="35"/>
        <v>0</v>
      </c>
      <c r="AK42" s="17">
        <f t="shared" si="36"/>
        <v>0</v>
      </c>
    </row>
    <row r="43" spans="1:37" ht="15.75" thickBot="1" x14ac:dyDescent="0.3">
      <c r="A43" s="19" t="s">
        <v>23</v>
      </c>
      <c r="B43" s="8">
        <v>0</v>
      </c>
      <c r="C43" s="9">
        <v>0</v>
      </c>
      <c r="D43" s="9">
        <v>0</v>
      </c>
      <c r="E43" s="9">
        <v>0</v>
      </c>
      <c r="F43" s="17">
        <f t="shared" si="25"/>
        <v>0</v>
      </c>
      <c r="G43" s="17">
        <f t="shared" si="26"/>
        <v>0</v>
      </c>
      <c r="H43" s="9">
        <v>0</v>
      </c>
      <c r="I43" s="9">
        <v>0</v>
      </c>
      <c r="J43" s="9">
        <v>0</v>
      </c>
      <c r="K43" s="9">
        <v>0</v>
      </c>
      <c r="L43" s="17">
        <f t="shared" si="27"/>
        <v>0</v>
      </c>
      <c r="M43" s="17">
        <f t="shared" si="28"/>
        <v>0</v>
      </c>
      <c r="N43" s="9">
        <v>0</v>
      </c>
      <c r="O43" s="9">
        <v>0</v>
      </c>
      <c r="P43" s="9">
        <v>0</v>
      </c>
      <c r="Q43" s="9">
        <v>0</v>
      </c>
      <c r="R43" s="17">
        <f t="shared" si="29"/>
        <v>0</v>
      </c>
      <c r="S43" s="17">
        <f t="shared" si="30"/>
        <v>0</v>
      </c>
      <c r="T43" s="9">
        <v>0</v>
      </c>
      <c r="U43" s="9">
        <v>0</v>
      </c>
      <c r="V43" s="9">
        <v>0</v>
      </c>
      <c r="W43" s="9">
        <v>0</v>
      </c>
      <c r="X43" s="17">
        <f t="shared" si="33"/>
        <v>0</v>
      </c>
      <c r="Y43" s="17">
        <f t="shared" si="34"/>
        <v>0</v>
      </c>
      <c r="Z43" s="9">
        <v>0</v>
      </c>
      <c r="AA43" s="9">
        <v>0</v>
      </c>
      <c r="AB43" s="9">
        <v>0</v>
      </c>
      <c r="AC43" s="9">
        <v>0</v>
      </c>
      <c r="AD43" s="17">
        <f t="shared" si="31"/>
        <v>0</v>
      </c>
      <c r="AE43" s="17">
        <f t="shared" si="32"/>
        <v>0</v>
      </c>
      <c r="AF43" s="9">
        <v>0</v>
      </c>
      <c r="AG43" s="9">
        <v>0</v>
      </c>
      <c r="AH43" s="9">
        <v>0</v>
      </c>
      <c r="AI43" s="9">
        <v>0</v>
      </c>
      <c r="AJ43" s="17">
        <f t="shared" si="35"/>
        <v>0</v>
      </c>
      <c r="AK43" s="17">
        <f t="shared" si="36"/>
        <v>0</v>
      </c>
    </row>
    <row r="44" spans="1:37" ht="15.75" thickBot="1" x14ac:dyDescent="0.3">
      <c r="A44" s="19" t="s">
        <v>38</v>
      </c>
      <c r="B44" s="8">
        <v>0</v>
      </c>
      <c r="C44" s="9">
        <v>0</v>
      </c>
      <c r="D44" s="9">
        <v>0</v>
      </c>
      <c r="E44" s="9">
        <v>0</v>
      </c>
      <c r="F44" s="17">
        <f t="shared" si="25"/>
        <v>0</v>
      </c>
      <c r="G44" s="17">
        <f t="shared" si="26"/>
        <v>0</v>
      </c>
      <c r="H44" s="8">
        <v>0</v>
      </c>
      <c r="I44" s="8">
        <v>0</v>
      </c>
      <c r="J44" s="8">
        <v>0</v>
      </c>
      <c r="K44" s="8">
        <v>0</v>
      </c>
      <c r="L44" s="17">
        <f t="shared" si="27"/>
        <v>0</v>
      </c>
      <c r="M44" s="17">
        <f t="shared" si="28"/>
        <v>0</v>
      </c>
      <c r="N44" s="9">
        <v>0</v>
      </c>
      <c r="O44" s="9">
        <v>0</v>
      </c>
      <c r="P44" s="9">
        <v>0</v>
      </c>
      <c r="Q44" s="9">
        <v>0</v>
      </c>
      <c r="R44" s="17">
        <f t="shared" si="29"/>
        <v>0</v>
      </c>
      <c r="S44" s="17">
        <f t="shared" si="30"/>
        <v>0</v>
      </c>
      <c r="T44" s="8">
        <v>0</v>
      </c>
      <c r="U44" s="9">
        <v>2</v>
      </c>
      <c r="V44" s="9">
        <v>0</v>
      </c>
      <c r="W44" s="9">
        <v>0</v>
      </c>
      <c r="X44" s="17">
        <f t="shared" si="33"/>
        <v>0.5</v>
      </c>
      <c r="Y44" s="17">
        <f t="shared" si="34"/>
        <v>1</v>
      </c>
      <c r="Z44" s="9">
        <v>0</v>
      </c>
      <c r="AA44" s="9">
        <v>0</v>
      </c>
      <c r="AB44" s="9">
        <v>0</v>
      </c>
      <c r="AC44" s="9">
        <v>0</v>
      </c>
      <c r="AD44" s="17">
        <f t="shared" si="31"/>
        <v>0</v>
      </c>
      <c r="AE44" s="17">
        <f t="shared" si="32"/>
        <v>0</v>
      </c>
      <c r="AF44" s="9">
        <v>0</v>
      </c>
      <c r="AG44" s="9">
        <v>0</v>
      </c>
      <c r="AH44" s="9">
        <v>0</v>
      </c>
      <c r="AI44" s="9">
        <v>0</v>
      </c>
      <c r="AJ44" s="17">
        <f t="shared" si="35"/>
        <v>0</v>
      </c>
      <c r="AK44" s="17">
        <f t="shared" si="36"/>
        <v>0</v>
      </c>
    </row>
    <row r="45" spans="1:37" ht="15.75" thickBot="1" x14ac:dyDescent="0.3">
      <c r="A45" s="19" t="s">
        <v>24</v>
      </c>
      <c r="B45" s="8">
        <v>0</v>
      </c>
      <c r="C45" s="9">
        <v>4</v>
      </c>
      <c r="D45" s="9">
        <v>0</v>
      </c>
      <c r="E45" s="9">
        <v>0</v>
      </c>
      <c r="F45" s="17">
        <f t="shared" si="25"/>
        <v>1</v>
      </c>
      <c r="G45" s="17">
        <f t="shared" si="26"/>
        <v>2</v>
      </c>
      <c r="H45" s="9">
        <v>0</v>
      </c>
      <c r="I45" s="9">
        <v>0</v>
      </c>
      <c r="J45" s="9">
        <v>0</v>
      </c>
      <c r="K45" s="9">
        <v>0</v>
      </c>
      <c r="L45" s="17">
        <f t="shared" si="27"/>
        <v>0</v>
      </c>
      <c r="M45" s="17">
        <f t="shared" si="28"/>
        <v>0</v>
      </c>
      <c r="N45" s="9">
        <v>0</v>
      </c>
      <c r="O45" s="9">
        <v>0</v>
      </c>
      <c r="P45" s="9">
        <v>0</v>
      </c>
      <c r="Q45" s="9">
        <v>0</v>
      </c>
      <c r="R45" s="17">
        <f t="shared" si="29"/>
        <v>0</v>
      </c>
      <c r="S45" s="17">
        <f t="shared" si="30"/>
        <v>0</v>
      </c>
      <c r="T45" s="9">
        <v>0</v>
      </c>
      <c r="U45" s="9">
        <v>0</v>
      </c>
      <c r="V45" s="9">
        <v>0</v>
      </c>
      <c r="W45" s="9">
        <v>0</v>
      </c>
      <c r="X45" s="17">
        <f t="shared" si="33"/>
        <v>0</v>
      </c>
      <c r="Y45" s="17">
        <f t="shared" si="34"/>
        <v>0</v>
      </c>
      <c r="Z45" s="9">
        <v>1</v>
      </c>
      <c r="AA45" s="9">
        <v>0</v>
      </c>
      <c r="AB45" s="9">
        <v>3</v>
      </c>
      <c r="AC45" s="9">
        <v>0</v>
      </c>
      <c r="AD45" s="17">
        <f t="shared" si="31"/>
        <v>1</v>
      </c>
      <c r="AE45" s="17">
        <f t="shared" si="32"/>
        <v>1.4142135623730951</v>
      </c>
      <c r="AF45" s="9">
        <v>3</v>
      </c>
      <c r="AG45" s="9">
        <v>1</v>
      </c>
      <c r="AH45" s="24">
        <v>4</v>
      </c>
      <c r="AI45" s="10">
        <v>0</v>
      </c>
      <c r="AJ45" s="17">
        <f t="shared" si="35"/>
        <v>2</v>
      </c>
      <c r="AK45" s="17">
        <f t="shared" si="36"/>
        <v>1.8257418583505538</v>
      </c>
    </row>
    <row r="46" spans="1:37" s="81" customFormat="1" x14ac:dyDescent="0.25">
      <c r="A46" s="111" t="s">
        <v>39</v>
      </c>
      <c r="B46" s="98">
        <f>(SUM(B35:B45))</f>
        <v>34</v>
      </c>
      <c r="C46" s="98">
        <f>(SUM(C35:C45))</f>
        <v>85</v>
      </c>
      <c r="D46" s="98">
        <f>(SUM(D35:D45))</f>
        <v>72</v>
      </c>
      <c r="E46" s="98">
        <f>(SUM(E35:E45))</f>
        <v>31</v>
      </c>
      <c r="F46" s="17">
        <f>(AVERAGE(B46:E46))</f>
        <v>55.5</v>
      </c>
      <c r="G46" s="17">
        <f>(STDEV(B46:E46))</f>
        <v>27.110883423451916</v>
      </c>
      <c r="H46" s="98">
        <f>(SUM(H35:H45))</f>
        <v>35</v>
      </c>
      <c r="I46" s="98">
        <f>(SUM(I35:I45))</f>
        <v>23</v>
      </c>
      <c r="J46" s="98">
        <f>(SUM(J35:J45))</f>
        <v>11</v>
      </c>
      <c r="K46" s="98">
        <f>(SUM(K35:K45))</f>
        <v>28</v>
      </c>
      <c r="L46" s="17">
        <f>(AVERAGE(H46:K46))</f>
        <v>24.25</v>
      </c>
      <c r="M46" s="17">
        <f>(STDEV(H46:K46))</f>
        <v>10.111874208078342</v>
      </c>
      <c r="N46" s="98">
        <f>(SUM(N35:N45))</f>
        <v>28</v>
      </c>
      <c r="O46" s="98">
        <f>(SUM(O35:O45))</f>
        <v>63</v>
      </c>
      <c r="P46" s="98">
        <f>(SUM(P35:P45))</f>
        <v>16</v>
      </c>
      <c r="Q46" s="98">
        <f>(SUM(Q35:Q45))</f>
        <v>6</v>
      </c>
      <c r="R46" s="17">
        <f>(AVERAGE(N46:Q46))</f>
        <v>28.25</v>
      </c>
      <c r="S46" s="17">
        <f>(STDEV(N46:Q46))</f>
        <v>24.851223980587623</v>
      </c>
      <c r="T46" s="98">
        <f>SUM(T35:T45)</f>
        <v>2</v>
      </c>
      <c r="U46" s="98">
        <f>SUM(U35:U45)</f>
        <v>8</v>
      </c>
      <c r="V46" s="98">
        <f>SUM(V35:V45)</f>
        <v>1</v>
      </c>
      <c r="W46" s="98">
        <f>SUM(W35:W45)</f>
        <v>26</v>
      </c>
      <c r="X46" s="17">
        <f>(AVERAGE(T46:W46))</f>
        <v>9.25</v>
      </c>
      <c r="Y46" s="17">
        <f>(STDEV(T46:W46))</f>
        <v>11.586630226256467</v>
      </c>
      <c r="Z46" s="98">
        <f>(SUM(Z35:Z45))</f>
        <v>2</v>
      </c>
      <c r="AA46" s="98">
        <f>(SUM(AA35:AA45))</f>
        <v>4</v>
      </c>
      <c r="AB46" s="98">
        <f>(SUM(AB35:AB45))</f>
        <v>9</v>
      </c>
      <c r="AC46" s="98">
        <f>(SUM(AC35:AC45))</f>
        <v>1</v>
      </c>
      <c r="AD46" s="17">
        <f>(AVERAGE(Z46:AC46))</f>
        <v>4</v>
      </c>
      <c r="AE46" s="17">
        <f>(STDEV(Z46:AC46))</f>
        <v>3.5590260840104371</v>
      </c>
      <c r="AF46" s="81">
        <f>(SUM(AF35:AF45))</f>
        <v>20</v>
      </c>
      <c r="AG46" s="81">
        <f>(SUM(AG35:AG45))</f>
        <v>6</v>
      </c>
      <c r="AH46" s="81">
        <f>(SUM(AH35:AH45))</f>
        <v>13</v>
      </c>
      <c r="AI46" s="81">
        <f>(SUM(AI35:AI45))</f>
        <v>29</v>
      </c>
      <c r="AJ46" s="17">
        <f>(AVERAGE(AF46:AI46))</f>
        <v>17</v>
      </c>
      <c r="AK46" s="17">
        <f>(STDEV(AF46:AI46))</f>
        <v>9.8319208025017506</v>
      </c>
    </row>
    <row r="47" spans="1:37" x14ac:dyDescent="0.25">
      <c r="A47" s="92" t="s">
        <v>80</v>
      </c>
      <c r="B47" s="23">
        <v>2</v>
      </c>
      <c r="C47" s="23">
        <v>5</v>
      </c>
      <c r="D47" s="23">
        <v>3</v>
      </c>
      <c r="E47" s="23">
        <v>1</v>
      </c>
      <c r="F47" s="42">
        <f>AVERAGE(B47:E47)</f>
        <v>2.75</v>
      </c>
      <c r="G47" s="42">
        <f>STDEV(B47:E47)</f>
        <v>1.707825127659933</v>
      </c>
      <c r="H47" s="40">
        <v>3</v>
      </c>
      <c r="I47" s="40">
        <v>5</v>
      </c>
      <c r="J47" s="40">
        <v>3</v>
      </c>
      <c r="K47" s="40">
        <v>3</v>
      </c>
      <c r="L47" s="43">
        <f>AVERAGE(H47:K47)</f>
        <v>3.5</v>
      </c>
      <c r="M47" s="43">
        <f>STDEV(H47:K47)</f>
        <v>1</v>
      </c>
      <c r="N47" s="41">
        <v>4</v>
      </c>
      <c r="O47" s="41">
        <v>3</v>
      </c>
      <c r="P47" s="41">
        <v>3</v>
      </c>
      <c r="Q47" s="41">
        <v>3</v>
      </c>
      <c r="R47" s="44">
        <f>AVERAGE(N47:Q47)</f>
        <v>3.25</v>
      </c>
      <c r="S47" s="44">
        <f>STDEV(N47:Q47)</f>
        <v>0.5</v>
      </c>
      <c r="T47" s="41">
        <v>1</v>
      </c>
      <c r="U47" s="41">
        <v>3</v>
      </c>
      <c r="V47" s="41">
        <v>1</v>
      </c>
      <c r="W47" s="41">
        <v>1</v>
      </c>
      <c r="X47" s="44">
        <f>AVERAGE(T47:W47)</f>
        <v>1.5</v>
      </c>
      <c r="Y47" s="44">
        <f>STDEV(T47:W47)</f>
        <v>1</v>
      </c>
      <c r="Z47" s="40">
        <v>2</v>
      </c>
      <c r="AA47" s="40">
        <v>1</v>
      </c>
      <c r="AB47" s="40">
        <v>2</v>
      </c>
      <c r="AC47" s="40">
        <v>1</v>
      </c>
      <c r="AD47" s="43">
        <f>AVERAGE(Z47:AC47)</f>
        <v>1.5</v>
      </c>
      <c r="AE47" s="43">
        <f>STDEV(Z47:AC47)</f>
        <v>0.57735026918962573</v>
      </c>
      <c r="AF47" s="41">
        <v>4</v>
      </c>
      <c r="AG47" s="41">
        <v>2</v>
      </c>
      <c r="AH47" s="41">
        <v>3</v>
      </c>
      <c r="AI47" s="41">
        <v>2</v>
      </c>
      <c r="AJ47" s="44">
        <f>AVERAGE(AF47:AI47)</f>
        <v>2.75</v>
      </c>
      <c r="AK47" s="44">
        <f>STDEV(AF47:AI47)</f>
        <v>0.9574271077563381</v>
      </c>
    </row>
    <row r="48" spans="1:37" x14ac:dyDescent="0.25">
      <c r="L48" s="93"/>
      <c r="M48" s="93"/>
      <c r="R48" s="93"/>
      <c r="S48" s="93"/>
      <c r="T48" s="95"/>
      <c r="U48" s="95"/>
      <c r="V48" s="95"/>
      <c r="W48" s="95"/>
      <c r="X48" s="96"/>
      <c r="Y48" s="96"/>
    </row>
    <row r="49" spans="1:37" ht="15.75" thickBot="1" x14ac:dyDescent="0.3">
      <c r="B49" s="93" t="s">
        <v>81</v>
      </c>
      <c r="C49" s="93">
        <v>2015</v>
      </c>
      <c r="D49" s="94">
        <v>42311</v>
      </c>
      <c r="I49" s="80">
        <v>44503</v>
      </c>
      <c r="O49" s="80">
        <v>44503</v>
      </c>
      <c r="U49" s="120">
        <v>42324</v>
      </c>
      <c r="V49" s="121"/>
      <c r="AA49" s="80">
        <v>44504</v>
      </c>
      <c r="AG49" s="72">
        <v>44506</v>
      </c>
    </row>
    <row r="50" spans="1:37" ht="15.75" thickBot="1" x14ac:dyDescent="0.3">
      <c r="B50" s="1" t="s">
        <v>0</v>
      </c>
      <c r="C50" s="2" t="s">
        <v>1</v>
      </c>
      <c r="D50" s="2" t="s">
        <v>2</v>
      </c>
      <c r="E50" s="1" t="s">
        <v>29</v>
      </c>
      <c r="F50" s="18" t="s">
        <v>26</v>
      </c>
      <c r="G50" s="18" t="s">
        <v>30</v>
      </c>
      <c r="H50" s="2" t="s">
        <v>3</v>
      </c>
      <c r="I50" s="2" t="s">
        <v>4</v>
      </c>
      <c r="J50" s="2" t="s">
        <v>5</v>
      </c>
      <c r="K50" s="2" t="s">
        <v>31</v>
      </c>
      <c r="L50" s="18" t="s">
        <v>26</v>
      </c>
      <c r="M50" s="18" t="s">
        <v>30</v>
      </c>
      <c r="N50" s="2" t="s">
        <v>6</v>
      </c>
      <c r="O50" s="2" t="s">
        <v>7</v>
      </c>
      <c r="P50" s="2" t="s">
        <v>8</v>
      </c>
      <c r="Q50" s="2" t="s">
        <v>32</v>
      </c>
      <c r="R50" s="18" t="s">
        <v>26</v>
      </c>
      <c r="S50" s="18" t="s">
        <v>30</v>
      </c>
      <c r="T50" s="2" t="s">
        <v>9</v>
      </c>
      <c r="U50" s="2" t="s">
        <v>10</v>
      </c>
      <c r="V50" s="2" t="s">
        <v>11</v>
      </c>
      <c r="W50" s="2" t="s">
        <v>33</v>
      </c>
      <c r="X50" s="2" t="s">
        <v>34</v>
      </c>
      <c r="Y50" s="2" t="s">
        <v>30</v>
      </c>
      <c r="Z50" s="2" t="s">
        <v>12</v>
      </c>
      <c r="AA50" s="2" t="s">
        <v>13</v>
      </c>
      <c r="AB50" s="2" t="s">
        <v>14</v>
      </c>
      <c r="AC50" s="2" t="s">
        <v>35</v>
      </c>
      <c r="AD50" s="2" t="s">
        <v>34</v>
      </c>
      <c r="AE50" s="2" t="s">
        <v>30</v>
      </c>
      <c r="AF50" s="2" t="s">
        <v>15</v>
      </c>
      <c r="AG50" s="2" t="s">
        <v>16</v>
      </c>
      <c r="AH50" s="3" t="s">
        <v>17</v>
      </c>
      <c r="AI50" s="2" t="s">
        <v>36</v>
      </c>
      <c r="AJ50" s="2" t="s">
        <v>34</v>
      </c>
      <c r="AK50" s="2" t="s">
        <v>30</v>
      </c>
    </row>
    <row r="51" spans="1:37" ht="15.75" thickBot="1" x14ac:dyDescent="0.3">
      <c r="A51" s="19" t="s">
        <v>18</v>
      </c>
      <c r="B51" s="5">
        <v>10</v>
      </c>
      <c r="C51" s="27">
        <v>44</v>
      </c>
      <c r="D51" s="6">
        <v>14</v>
      </c>
      <c r="E51" s="6">
        <v>20</v>
      </c>
      <c r="F51" s="17">
        <f>AVERAGE(B51:E51)</f>
        <v>22</v>
      </c>
      <c r="G51" s="17">
        <f>STDEV(B51:E51)</f>
        <v>15.231546211727817</v>
      </c>
      <c r="H51" s="6">
        <v>12</v>
      </c>
      <c r="I51" s="6">
        <v>11</v>
      </c>
      <c r="J51" s="6">
        <v>13</v>
      </c>
      <c r="K51" s="6">
        <v>41</v>
      </c>
      <c r="L51" s="17">
        <f>AVERAGE(H51:K51)</f>
        <v>19.25</v>
      </c>
      <c r="M51" s="17">
        <f>STDEV(H51:K51)</f>
        <v>14.522970311429637</v>
      </c>
      <c r="N51" s="6">
        <v>0</v>
      </c>
      <c r="O51" s="6">
        <v>0</v>
      </c>
      <c r="P51" s="6">
        <v>10</v>
      </c>
      <c r="Q51" s="6">
        <v>0</v>
      </c>
      <c r="R51" s="17">
        <f>AVERAGE(N51:Q51)</f>
        <v>2.5</v>
      </c>
      <c r="S51" s="17">
        <f>STDEV(N51:Q51)</f>
        <v>5</v>
      </c>
      <c r="T51" s="6">
        <v>0</v>
      </c>
      <c r="U51" s="6">
        <v>0</v>
      </c>
      <c r="V51" s="6">
        <v>9</v>
      </c>
      <c r="W51" s="6">
        <v>12</v>
      </c>
      <c r="X51" s="17">
        <f>AVERAGE(T51:W51)</f>
        <v>5.25</v>
      </c>
      <c r="Y51" s="17">
        <f>STDEV(T51:W51)</f>
        <v>6.1846584384264904</v>
      </c>
      <c r="Z51" s="6">
        <v>10</v>
      </c>
      <c r="AA51" s="6">
        <v>1</v>
      </c>
      <c r="AB51" s="6">
        <v>5</v>
      </c>
      <c r="AC51" s="6">
        <v>3</v>
      </c>
      <c r="AD51" s="17">
        <f>AVERAGE(Z51:AC51)</f>
        <v>4.75</v>
      </c>
      <c r="AE51" s="17">
        <f>STDEV(Z51:AC51)</f>
        <v>3.8622100754188224</v>
      </c>
      <c r="AF51" s="6">
        <v>11</v>
      </c>
      <c r="AG51" s="6">
        <v>1</v>
      </c>
      <c r="AH51" s="20">
        <v>7</v>
      </c>
      <c r="AI51" s="7">
        <v>11</v>
      </c>
      <c r="AJ51" s="17">
        <f>AVERAGE(AF51:AI51)</f>
        <v>7.5</v>
      </c>
      <c r="AK51" s="17">
        <f>STDEV(AF51:AI51)</f>
        <v>4.7258156262526079</v>
      </c>
    </row>
    <row r="52" spans="1:37" ht="15.75" thickBot="1" x14ac:dyDescent="0.3">
      <c r="A52" s="19" t="s">
        <v>19</v>
      </c>
      <c r="B52" s="8">
        <v>0</v>
      </c>
      <c r="C52" s="9">
        <v>0</v>
      </c>
      <c r="D52" s="9">
        <v>0</v>
      </c>
      <c r="E52" s="9">
        <v>0</v>
      </c>
      <c r="F52" s="17">
        <f t="shared" ref="F52:F60" si="37">AVERAGE(B52:E52)</f>
        <v>0</v>
      </c>
      <c r="G52" s="17">
        <f t="shared" ref="G52:G61" si="38">STDEV(B52:E52)</f>
        <v>0</v>
      </c>
      <c r="H52" s="9">
        <v>0</v>
      </c>
      <c r="I52" s="9">
        <v>0</v>
      </c>
      <c r="J52" s="9">
        <v>0</v>
      </c>
      <c r="K52" s="9">
        <v>0</v>
      </c>
      <c r="L52" s="17">
        <f t="shared" ref="L52:L62" si="39">AVERAGE(H52:K52)</f>
        <v>0</v>
      </c>
      <c r="M52" s="17">
        <f t="shared" ref="M52:M62" si="40">STDEV(H52:K52)</f>
        <v>0</v>
      </c>
      <c r="N52" s="9">
        <v>0</v>
      </c>
      <c r="O52" s="9">
        <v>0</v>
      </c>
      <c r="P52" s="9">
        <v>0</v>
      </c>
      <c r="Q52" s="9">
        <v>8</v>
      </c>
      <c r="R52" s="17">
        <f>AVERAGE(N52:Q52)</f>
        <v>2</v>
      </c>
      <c r="S52" s="17">
        <f>STDEV(N52:Q52)</f>
        <v>4</v>
      </c>
      <c r="T52" s="9">
        <v>8</v>
      </c>
      <c r="U52" s="9">
        <v>20</v>
      </c>
      <c r="V52" s="9">
        <v>24</v>
      </c>
      <c r="W52" s="9">
        <v>3</v>
      </c>
      <c r="X52" s="17">
        <f t="shared" ref="X52:X62" si="41">AVERAGE(T52:W52)</f>
        <v>13.75</v>
      </c>
      <c r="Y52" s="17">
        <f t="shared" ref="Y52:Y61" si="42">STDEV(T52:W52)</f>
        <v>9.8784276751582958</v>
      </c>
      <c r="Z52" s="9">
        <v>1</v>
      </c>
      <c r="AA52" s="9">
        <v>0</v>
      </c>
      <c r="AB52" s="9">
        <v>0</v>
      </c>
      <c r="AC52" s="9">
        <v>10</v>
      </c>
      <c r="AD52" s="17">
        <f>AVERAGE(Z52:AC52)</f>
        <v>2.75</v>
      </c>
      <c r="AE52" s="17">
        <f>STDEV(Z52:AC52)</f>
        <v>4.8562674281111553</v>
      </c>
      <c r="AF52" s="9">
        <v>0</v>
      </c>
      <c r="AG52" s="9">
        <v>0</v>
      </c>
      <c r="AH52" s="9">
        <v>0</v>
      </c>
      <c r="AI52" s="10">
        <v>0</v>
      </c>
      <c r="AJ52" s="17">
        <f t="shared" ref="AJ52:AJ62" si="43">AVERAGE(AF52:AI52)</f>
        <v>0</v>
      </c>
      <c r="AK52" s="17">
        <f t="shared" ref="AK52:AK62" si="44">STDEV(AF52:AI52)</f>
        <v>0</v>
      </c>
    </row>
    <row r="53" spans="1:37" ht="15.75" thickBot="1" x14ac:dyDescent="0.3">
      <c r="A53" s="21" t="s">
        <v>20</v>
      </c>
      <c r="B53" s="8">
        <v>0</v>
      </c>
      <c r="C53" s="9">
        <v>0</v>
      </c>
      <c r="D53" s="9">
        <v>0</v>
      </c>
      <c r="E53" s="9">
        <v>0</v>
      </c>
      <c r="F53" s="17">
        <f t="shared" si="37"/>
        <v>0</v>
      </c>
      <c r="G53" s="17">
        <f t="shared" si="38"/>
        <v>0</v>
      </c>
      <c r="H53" s="9">
        <v>1</v>
      </c>
      <c r="I53" s="9">
        <v>1</v>
      </c>
      <c r="J53" s="9">
        <v>0</v>
      </c>
      <c r="K53" s="9">
        <v>0</v>
      </c>
      <c r="L53" s="17">
        <f t="shared" si="39"/>
        <v>0.5</v>
      </c>
      <c r="M53" s="17">
        <f t="shared" si="40"/>
        <v>0.57735026918962573</v>
      </c>
      <c r="N53" s="9">
        <v>0</v>
      </c>
      <c r="O53" s="9">
        <v>1</v>
      </c>
      <c r="P53" s="9">
        <v>0</v>
      </c>
      <c r="Q53" s="9">
        <v>0</v>
      </c>
      <c r="R53" s="17">
        <f t="shared" ref="R53:R62" si="45">AVERAGE(N53:Q53)</f>
        <v>0.25</v>
      </c>
      <c r="S53" s="17">
        <f t="shared" ref="S53:S62" si="46">STDEV(N53:Q53)</f>
        <v>0.5</v>
      </c>
      <c r="T53" s="9">
        <v>0</v>
      </c>
      <c r="U53" s="9">
        <v>0</v>
      </c>
      <c r="V53" s="9">
        <v>0</v>
      </c>
      <c r="W53" s="9">
        <v>0</v>
      </c>
      <c r="X53" s="17">
        <f t="shared" si="41"/>
        <v>0</v>
      </c>
      <c r="Y53" s="17">
        <f t="shared" si="42"/>
        <v>0</v>
      </c>
      <c r="Z53" s="9">
        <v>0</v>
      </c>
      <c r="AA53" s="9">
        <v>0</v>
      </c>
      <c r="AB53" s="9">
        <v>0</v>
      </c>
      <c r="AC53" s="9">
        <v>0</v>
      </c>
      <c r="AD53" s="17">
        <f t="shared" ref="AD53:AD61" si="47">AVERAGE(Z53:AC53)</f>
        <v>0</v>
      </c>
      <c r="AE53" s="17">
        <f t="shared" ref="AE53:AE62" si="48">STDEV(Z53:AC53)</f>
        <v>0</v>
      </c>
      <c r="AF53" s="9">
        <v>0</v>
      </c>
      <c r="AG53" s="22">
        <v>0</v>
      </c>
      <c r="AH53" s="9">
        <v>0</v>
      </c>
      <c r="AI53" s="9">
        <v>0</v>
      </c>
      <c r="AJ53" s="17">
        <f t="shared" si="43"/>
        <v>0</v>
      </c>
      <c r="AK53" s="17">
        <f t="shared" si="44"/>
        <v>0</v>
      </c>
    </row>
    <row r="54" spans="1:37" ht="15.75" thickBot="1" x14ac:dyDescent="0.3">
      <c r="A54" s="19" t="s">
        <v>21</v>
      </c>
      <c r="B54" s="8">
        <v>1</v>
      </c>
      <c r="C54" s="9">
        <v>0</v>
      </c>
      <c r="D54" s="9">
        <v>0</v>
      </c>
      <c r="E54" s="9">
        <v>5</v>
      </c>
      <c r="F54" s="17">
        <f t="shared" si="37"/>
        <v>1.5</v>
      </c>
      <c r="G54" s="17">
        <f t="shared" si="38"/>
        <v>2.3804761428476167</v>
      </c>
      <c r="H54" s="9">
        <v>0</v>
      </c>
      <c r="I54" s="9">
        <v>0</v>
      </c>
      <c r="J54" s="9">
        <v>1</v>
      </c>
      <c r="K54" s="9">
        <v>1</v>
      </c>
      <c r="L54" s="17">
        <f t="shared" si="39"/>
        <v>0.5</v>
      </c>
      <c r="M54" s="17">
        <f t="shared" si="40"/>
        <v>0.57735026918962573</v>
      </c>
      <c r="N54" s="23">
        <v>0</v>
      </c>
      <c r="O54" s="9">
        <v>0</v>
      </c>
      <c r="P54" s="9">
        <v>0</v>
      </c>
      <c r="Q54" s="9">
        <v>0</v>
      </c>
      <c r="R54" s="17">
        <f t="shared" si="45"/>
        <v>0</v>
      </c>
      <c r="S54" s="17">
        <f t="shared" si="46"/>
        <v>0</v>
      </c>
      <c r="T54" s="9">
        <v>0</v>
      </c>
      <c r="U54" s="9">
        <v>0</v>
      </c>
      <c r="V54" s="9">
        <v>0</v>
      </c>
      <c r="W54" s="9">
        <v>0</v>
      </c>
      <c r="X54" s="17">
        <f t="shared" si="41"/>
        <v>0</v>
      </c>
      <c r="Y54" s="17">
        <f t="shared" si="42"/>
        <v>0</v>
      </c>
      <c r="Z54" s="9">
        <v>0</v>
      </c>
      <c r="AA54" s="9">
        <v>0</v>
      </c>
      <c r="AB54" s="9">
        <v>0</v>
      </c>
      <c r="AC54" s="9">
        <v>0</v>
      </c>
      <c r="AD54" s="17">
        <f t="shared" si="47"/>
        <v>0</v>
      </c>
      <c r="AE54" s="17">
        <f t="shared" si="48"/>
        <v>0</v>
      </c>
      <c r="AF54" s="9">
        <v>0</v>
      </c>
      <c r="AG54" s="9">
        <v>0</v>
      </c>
      <c r="AH54" s="9">
        <v>0</v>
      </c>
      <c r="AI54" s="9">
        <v>0</v>
      </c>
      <c r="AJ54" s="17">
        <f t="shared" si="43"/>
        <v>0</v>
      </c>
      <c r="AK54" s="17">
        <f t="shared" si="44"/>
        <v>0</v>
      </c>
    </row>
    <row r="55" spans="1:37" ht="15.75" thickBot="1" x14ac:dyDescent="0.3">
      <c r="A55" s="19" t="s">
        <v>37</v>
      </c>
      <c r="B55" s="8">
        <v>7</v>
      </c>
      <c r="C55" s="9">
        <v>2</v>
      </c>
      <c r="D55" s="9">
        <v>2</v>
      </c>
      <c r="E55" s="9">
        <v>8</v>
      </c>
      <c r="F55" s="17">
        <f t="shared" si="37"/>
        <v>4.75</v>
      </c>
      <c r="G55" s="17">
        <f t="shared" si="38"/>
        <v>3.2015621187164243</v>
      </c>
      <c r="H55" s="9">
        <v>5</v>
      </c>
      <c r="I55" s="9">
        <v>8</v>
      </c>
      <c r="J55" s="9">
        <v>3</v>
      </c>
      <c r="K55" s="9">
        <v>13</v>
      </c>
      <c r="L55" s="17">
        <f t="shared" si="39"/>
        <v>7.25</v>
      </c>
      <c r="M55" s="17">
        <f t="shared" si="40"/>
        <v>4.349329450233296</v>
      </c>
      <c r="N55" s="9">
        <v>5</v>
      </c>
      <c r="O55" s="9">
        <v>3</v>
      </c>
      <c r="P55" s="9">
        <v>0</v>
      </c>
      <c r="Q55" s="9">
        <v>0</v>
      </c>
      <c r="R55" s="17">
        <f>AVERAGE(N55:Q55)</f>
        <v>2</v>
      </c>
      <c r="S55" s="17">
        <f>STDEV(N55:Q55)</f>
        <v>2.4494897427831779</v>
      </c>
      <c r="T55" s="9">
        <v>0</v>
      </c>
      <c r="U55" s="9">
        <v>0</v>
      </c>
      <c r="V55" s="9">
        <v>0</v>
      </c>
      <c r="W55" s="9">
        <v>0</v>
      </c>
      <c r="X55" s="17">
        <f t="shared" si="41"/>
        <v>0</v>
      </c>
      <c r="Y55" s="17">
        <f t="shared" si="42"/>
        <v>0</v>
      </c>
      <c r="Z55" s="9">
        <v>0</v>
      </c>
      <c r="AA55" s="9">
        <v>0</v>
      </c>
      <c r="AB55" s="9">
        <v>0</v>
      </c>
      <c r="AC55" s="9">
        <v>0</v>
      </c>
      <c r="AD55" s="17">
        <f t="shared" si="47"/>
        <v>0</v>
      </c>
      <c r="AE55" s="17">
        <f t="shared" si="48"/>
        <v>0</v>
      </c>
      <c r="AF55" s="9">
        <v>1</v>
      </c>
      <c r="AG55" s="9">
        <v>2</v>
      </c>
      <c r="AH55" s="9">
        <v>0</v>
      </c>
      <c r="AI55" s="9">
        <v>0</v>
      </c>
      <c r="AJ55" s="17">
        <f t="shared" si="43"/>
        <v>0.75</v>
      </c>
      <c r="AK55" s="17">
        <f t="shared" si="44"/>
        <v>0.9574271077563381</v>
      </c>
    </row>
    <row r="56" spans="1:37" ht="15.75" thickBot="1" x14ac:dyDescent="0.3">
      <c r="A56" s="19" t="s">
        <v>25</v>
      </c>
      <c r="B56" s="8">
        <v>0</v>
      </c>
      <c r="C56" s="9">
        <v>0</v>
      </c>
      <c r="D56" s="9">
        <v>0</v>
      </c>
      <c r="E56" s="9">
        <v>0</v>
      </c>
      <c r="F56" s="17">
        <f t="shared" si="37"/>
        <v>0</v>
      </c>
      <c r="G56" s="17">
        <f t="shared" si="38"/>
        <v>0</v>
      </c>
      <c r="H56" s="9">
        <v>0</v>
      </c>
      <c r="I56" s="9">
        <v>0</v>
      </c>
      <c r="J56" s="9">
        <v>0</v>
      </c>
      <c r="K56" s="9">
        <v>0</v>
      </c>
      <c r="L56" s="17">
        <f t="shared" si="39"/>
        <v>0</v>
      </c>
      <c r="M56" s="17">
        <f t="shared" si="40"/>
        <v>0</v>
      </c>
      <c r="N56" s="9">
        <v>12</v>
      </c>
      <c r="O56" s="9">
        <v>0</v>
      </c>
      <c r="P56" s="9">
        <v>8</v>
      </c>
      <c r="Q56" s="9">
        <v>0</v>
      </c>
      <c r="R56" s="17">
        <f>AVERAGE(N56:Q56)</f>
        <v>5</v>
      </c>
      <c r="S56" s="17">
        <f>STDEV(N56:Q56)</f>
        <v>6</v>
      </c>
      <c r="T56" s="9">
        <v>0</v>
      </c>
      <c r="U56" s="9">
        <v>4</v>
      </c>
      <c r="V56" s="9">
        <v>0</v>
      </c>
      <c r="W56" s="9">
        <v>10</v>
      </c>
      <c r="X56" s="17">
        <f t="shared" si="41"/>
        <v>3.5</v>
      </c>
      <c r="Y56" s="17">
        <f t="shared" si="42"/>
        <v>4.7258156262526079</v>
      </c>
      <c r="Z56" s="9">
        <v>0</v>
      </c>
      <c r="AA56" s="9">
        <v>0</v>
      </c>
      <c r="AB56" s="9">
        <v>2</v>
      </c>
      <c r="AC56" s="9">
        <v>2</v>
      </c>
      <c r="AD56" s="17">
        <f t="shared" si="47"/>
        <v>1</v>
      </c>
      <c r="AE56" s="17">
        <f t="shared" si="48"/>
        <v>1.1547005383792515</v>
      </c>
      <c r="AF56" s="9">
        <v>0</v>
      </c>
      <c r="AG56" s="9">
        <v>0</v>
      </c>
      <c r="AH56" s="9">
        <v>0</v>
      </c>
      <c r="AI56" s="9">
        <v>0</v>
      </c>
      <c r="AJ56" s="17">
        <f t="shared" si="43"/>
        <v>0</v>
      </c>
      <c r="AK56" s="17">
        <f t="shared" si="44"/>
        <v>0</v>
      </c>
    </row>
    <row r="57" spans="1:37" ht="15.75" thickBot="1" x14ac:dyDescent="0.3">
      <c r="A57" s="19" t="s">
        <v>22</v>
      </c>
      <c r="B57" s="8">
        <v>0</v>
      </c>
      <c r="C57" s="9">
        <v>0</v>
      </c>
      <c r="D57" s="9">
        <v>0</v>
      </c>
      <c r="E57" s="9">
        <v>0</v>
      </c>
      <c r="F57" s="17">
        <f t="shared" si="37"/>
        <v>0</v>
      </c>
      <c r="G57" s="17">
        <f t="shared" si="38"/>
        <v>0</v>
      </c>
      <c r="H57" s="9">
        <v>0</v>
      </c>
      <c r="I57" s="9">
        <v>0</v>
      </c>
      <c r="J57" s="9">
        <v>0</v>
      </c>
      <c r="K57" s="9">
        <v>0</v>
      </c>
      <c r="L57" s="17">
        <f t="shared" si="39"/>
        <v>0</v>
      </c>
      <c r="M57" s="17">
        <f t="shared" si="40"/>
        <v>0</v>
      </c>
      <c r="N57" s="9">
        <v>0</v>
      </c>
      <c r="O57" s="9">
        <v>0</v>
      </c>
      <c r="P57" s="9">
        <v>0</v>
      </c>
      <c r="Q57" s="9">
        <v>0</v>
      </c>
      <c r="R57" s="17">
        <f t="shared" si="45"/>
        <v>0</v>
      </c>
      <c r="S57" s="17">
        <f t="shared" si="46"/>
        <v>0</v>
      </c>
      <c r="T57" s="9">
        <v>0</v>
      </c>
      <c r="U57" s="9">
        <v>0</v>
      </c>
      <c r="V57" s="9">
        <v>0</v>
      </c>
      <c r="W57" s="9">
        <v>0</v>
      </c>
      <c r="X57" s="17">
        <f t="shared" si="41"/>
        <v>0</v>
      </c>
      <c r="Y57" s="17">
        <f t="shared" si="42"/>
        <v>0</v>
      </c>
      <c r="Z57" s="9">
        <v>0</v>
      </c>
      <c r="AA57" s="9">
        <v>0</v>
      </c>
      <c r="AB57" s="9">
        <v>0</v>
      </c>
      <c r="AC57" s="9">
        <v>0</v>
      </c>
      <c r="AD57" s="17">
        <f t="shared" si="47"/>
        <v>0</v>
      </c>
      <c r="AE57" s="17">
        <f t="shared" si="48"/>
        <v>0</v>
      </c>
      <c r="AF57" s="9">
        <v>0</v>
      </c>
      <c r="AG57" s="9">
        <v>0</v>
      </c>
      <c r="AH57" s="9">
        <v>0</v>
      </c>
      <c r="AI57" s="9">
        <v>0</v>
      </c>
      <c r="AJ57" s="17">
        <f t="shared" si="43"/>
        <v>0</v>
      </c>
      <c r="AK57" s="17">
        <f t="shared" si="44"/>
        <v>0</v>
      </c>
    </row>
    <row r="58" spans="1:37" ht="15.75" thickBot="1" x14ac:dyDescent="0.3">
      <c r="A58" s="19" t="s">
        <v>43</v>
      </c>
      <c r="B58" s="8">
        <v>0</v>
      </c>
      <c r="C58" s="9">
        <v>0</v>
      </c>
      <c r="D58" s="9">
        <v>0</v>
      </c>
      <c r="E58" s="9">
        <v>0</v>
      </c>
      <c r="F58" s="17">
        <f t="shared" si="37"/>
        <v>0</v>
      </c>
      <c r="G58" s="17">
        <f t="shared" si="38"/>
        <v>0</v>
      </c>
      <c r="H58" s="9">
        <v>1</v>
      </c>
      <c r="I58" s="9">
        <v>1</v>
      </c>
      <c r="J58" s="9">
        <v>0</v>
      </c>
      <c r="K58" s="9">
        <v>0</v>
      </c>
      <c r="L58" s="17">
        <f t="shared" si="39"/>
        <v>0.5</v>
      </c>
      <c r="M58" s="17">
        <f t="shared" si="40"/>
        <v>0.57735026918962573</v>
      </c>
      <c r="N58" s="9">
        <v>0</v>
      </c>
      <c r="O58" s="9">
        <v>0</v>
      </c>
      <c r="P58" s="9">
        <v>0</v>
      </c>
      <c r="Q58" s="9">
        <v>0</v>
      </c>
      <c r="R58" s="17">
        <f t="shared" si="45"/>
        <v>0</v>
      </c>
      <c r="S58" s="17">
        <f t="shared" si="46"/>
        <v>0</v>
      </c>
      <c r="T58" s="9">
        <v>0</v>
      </c>
      <c r="U58" s="9">
        <v>0</v>
      </c>
      <c r="V58" s="9">
        <v>0</v>
      </c>
      <c r="W58" s="9">
        <v>0</v>
      </c>
      <c r="X58" s="17">
        <f t="shared" si="41"/>
        <v>0</v>
      </c>
      <c r="Y58" s="17">
        <f t="shared" si="42"/>
        <v>0</v>
      </c>
      <c r="Z58" s="9">
        <v>0</v>
      </c>
      <c r="AA58" s="9">
        <v>0</v>
      </c>
      <c r="AB58" s="9">
        <v>0</v>
      </c>
      <c r="AC58" s="9">
        <v>0</v>
      </c>
      <c r="AD58" s="17">
        <f t="shared" si="47"/>
        <v>0</v>
      </c>
      <c r="AE58" s="17">
        <f t="shared" si="48"/>
        <v>0</v>
      </c>
      <c r="AF58" s="9">
        <v>0</v>
      </c>
      <c r="AG58" s="9">
        <v>0</v>
      </c>
      <c r="AH58" s="9">
        <v>0</v>
      </c>
      <c r="AI58" s="9">
        <v>0</v>
      </c>
      <c r="AJ58" s="17">
        <f t="shared" si="43"/>
        <v>0</v>
      </c>
      <c r="AK58" s="17">
        <f t="shared" si="44"/>
        <v>0</v>
      </c>
    </row>
    <row r="59" spans="1:37" ht="15.75" thickBot="1" x14ac:dyDescent="0.3">
      <c r="A59" s="19" t="s">
        <v>23</v>
      </c>
      <c r="B59" s="8">
        <v>0</v>
      </c>
      <c r="C59" s="9">
        <v>0</v>
      </c>
      <c r="D59" s="9">
        <v>0</v>
      </c>
      <c r="E59" s="9">
        <v>0</v>
      </c>
      <c r="F59" s="17">
        <f t="shared" si="37"/>
        <v>0</v>
      </c>
      <c r="G59" s="17">
        <f t="shared" si="38"/>
        <v>0</v>
      </c>
      <c r="H59" s="9">
        <v>0</v>
      </c>
      <c r="I59" s="9">
        <v>0</v>
      </c>
      <c r="J59" s="9">
        <v>0</v>
      </c>
      <c r="K59" s="9">
        <v>0</v>
      </c>
      <c r="L59" s="17">
        <f t="shared" si="39"/>
        <v>0</v>
      </c>
      <c r="M59" s="17">
        <f t="shared" si="40"/>
        <v>0</v>
      </c>
      <c r="N59" s="9">
        <v>0</v>
      </c>
      <c r="O59" s="9">
        <v>0</v>
      </c>
      <c r="P59" s="9">
        <v>0</v>
      </c>
      <c r="Q59" s="9">
        <v>0</v>
      </c>
      <c r="R59" s="17">
        <f t="shared" si="45"/>
        <v>0</v>
      </c>
      <c r="S59" s="17">
        <f t="shared" si="46"/>
        <v>0</v>
      </c>
      <c r="T59" s="9">
        <v>0</v>
      </c>
      <c r="U59" s="9">
        <v>0</v>
      </c>
      <c r="V59" s="9">
        <v>0</v>
      </c>
      <c r="W59" s="9">
        <v>0</v>
      </c>
      <c r="X59" s="17">
        <f t="shared" si="41"/>
        <v>0</v>
      </c>
      <c r="Y59" s="17">
        <f t="shared" si="42"/>
        <v>0</v>
      </c>
      <c r="Z59" s="9">
        <v>0</v>
      </c>
      <c r="AA59" s="9">
        <v>0</v>
      </c>
      <c r="AB59" s="9">
        <v>0</v>
      </c>
      <c r="AC59" s="9">
        <v>0</v>
      </c>
      <c r="AD59" s="17">
        <f t="shared" si="47"/>
        <v>0</v>
      </c>
      <c r="AE59" s="17">
        <f t="shared" si="48"/>
        <v>0</v>
      </c>
      <c r="AF59" s="9">
        <v>0</v>
      </c>
      <c r="AG59" s="9">
        <v>0</v>
      </c>
      <c r="AH59" s="9">
        <v>0</v>
      </c>
      <c r="AI59" s="9">
        <v>0</v>
      </c>
      <c r="AJ59" s="17">
        <f t="shared" si="43"/>
        <v>0</v>
      </c>
      <c r="AK59" s="17">
        <f t="shared" si="44"/>
        <v>0</v>
      </c>
    </row>
    <row r="60" spans="1:37" ht="15.75" thickBot="1" x14ac:dyDescent="0.3">
      <c r="A60" s="19" t="s">
        <v>38</v>
      </c>
      <c r="B60" s="8">
        <v>0</v>
      </c>
      <c r="C60" s="9">
        <v>0</v>
      </c>
      <c r="D60" s="9">
        <v>0</v>
      </c>
      <c r="E60" s="9">
        <v>0</v>
      </c>
      <c r="F60" s="17">
        <f t="shared" si="37"/>
        <v>0</v>
      </c>
      <c r="G60" s="17">
        <f t="shared" si="38"/>
        <v>0</v>
      </c>
      <c r="H60" s="8">
        <v>0</v>
      </c>
      <c r="I60" s="8">
        <v>0</v>
      </c>
      <c r="J60" s="8">
        <v>0</v>
      </c>
      <c r="K60" s="8">
        <v>0</v>
      </c>
      <c r="L60" s="17">
        <f t="shared" si="39"/>
        <v>0</v>
      </c>
      <c r="M60" s="17">
        <f t="shared" si="40"/>
        <v>0</v>
      </c>
      <c r="N60" s="8">
        <v>0</v>
      </c>
      <c r="O60" s="8">
        <v>0</v>
      </c>
      <c r="P60" s="8">
        <v>0</v>
      </c>
      <c r="Q60" s="8">
        <v>0</v>
      </c>
      <c r="R60" s="17">
        <f t="shared" si="45"/>
        <v>0</v>
      </c>
      <c r="S60" s="17">
        <f t="shared" si="46"/>
        <v>0</v>
      </c>
      <c r="T60" s="8">
        <v>0</v>
      </c>
      <c r="U60" s="9">
        <v>0</v>
      </c>
      <c r="V60" s="9">
        <v>0</v>
      </c>
      <c r="W60" s="9">
        <v>0</v>
      </c>
      <c r="X60" s="17">
        <f t="shared" si="41"/>
        <v>0</v>
      </c>
      <c r="Y60" s="17">
        <f t="shared" si="42"/>
        <v>0</v>
      </c>
      <c r="Z60" s="9">
        <v>0</v>
      </c>
      <c r="AA60" s="9">
        <v>0</v>
      </c>
      <c r="AB60" s="9">
        <v>0</v>
      </c>
      <c r="AC60" s="9">
        <v>0</v>
      </c>
      <c r="AD60" s="17">
        <f t="shared" si="47"/>
        <v>0</v>
      </c>
      <c r="AE60" s="17">
        <f t="shared" si="48"/>
        <v>0</v>
      </c>
      <c r="AF60" s="9">
        <v>0</v>
      </c>
      <c r="AG60" s="9">
        <v>0</v>
      </c>
      <c r="AH60" s="9">
        <v>0</v>
      </c>
      <c r="AI60" s="9">
        <v>0</v>
      </c>
      <c r="AJ60" s="17">
        <f t="shared" si="43"/>
        <v>0</v>
      </c>
      <c r="AK60" s="17">
        <f t="shared" si="44"/>
        <v>0</v>
      </c>
    </row>
    <row r="61" spans="1:37" ht="15.75" thickBot="1" x14ac:dyDescent="0.3">
      <c r="A61" s="19" t="s">
        <v>24</v>
      </c>
      <c r="B61" s="8">
        <v>0</v>
      </c>
      <c r="C61" s="9">
        <v>0</v>
      </c>
      <c r="D61" s="9">
        <v>0</v>
      </c>
      <c r="E61" s="9">
        <v>0</v>
      </c>
      <c r="F61" s="17">
        <f>AVERAGE(B61:E61)</f>
        <v>0</v>
      </c>
      <c r="G61" s="17">
        <f t="shared" si="38"/>
        <v>0</v>
      </c>
      <c r="H61" s="9">
        <v>0</v>
      </c>
      <c r="I61" s="9">
        <v>0</v>
      </c>
      <c r="J61" s="9">
        <v>0</v>
      </c>
      <c r="K61" s="9">
        <v>0</v>
      </c>
      <c r="L61" s="17">
        <f t="shared" si="39"/>
        <v>0</v>
      </c>
      <c r="M61" s="17">
        <f t="shared" si="40"/>
        <v>0</v>
      </c>
      <c r="N61" s="9">
        <v>0</v>
      </c>
      <c r="O61" s="9">
        <v>0</v>
      </c>
      <c r="P61" s="9">
        <v>0</v>
      </c>
      <c r="Q61" s="9">
        <v>0</v>
      </c>
      <c r="R61" s="17">
        <f t="shared" si="45"/>
        <v>0</v>
      </c>
      <c r="S61" s="17">
        <f t="shared" si="46"/>
        <v>0</v>
      </c>
      <c r="T61" s="9">
        <v>0</v>
      </c>
      <c r="U61" s="9">
        <v>0</v>
      </c>
      <c r="V61" s="9">
        <v>0</v>
      </c>
      <c r="W61" s="9">
        <v>0</v>
      </c>
      <c r="X61" s="17">
        <f t="shared" si="41"/>
        <v>0</v>
      </c>
      <c r="Y61" s="17">
        <f t="shared" si="42"/>
        <v>0</v>
      </c>
      <c r="Z61" s="9">
        <v>0</v>
      </c>
      <c r="AA61" s="9">
        <v>0</v>
      </c>
      <c r="AB61" s="9">
        <v>0</v>
      </c>
      <c r="AC61" s="9">
        <v>0</v>
      </c>
      <c r="AD61" s="17">
        <f t="shared" si="47"/>
        <v>0</v>
      </c>
      <c r="AE61" s="17">
        <f t="shared" si="48"/>
        <v>0</v>
      </c>
      <c r="AF61" s="9">
        <v>0</v>
      </c>
      <c r="AG61" s="9">
        <v>0</v>
      </c>
      <c r="AH61" s="24">
        <v>0</v>
      </c>
      <c r="AI61" s="10">
        <v>0</v>
      </c>
      <c r="AJ61" s="17">
        <f t="shared" si="43"/>
        <v>0</v>
      </c>
      <c r="AK61" s="17">
        <f t="shared" si="44"/>
        <v>0</v>
      </c>
    </row>
    <row r="62" spans="1:37" s="81" customFormat="1" x14ac:dyDescent="0.25">
      <c r="A62" s="111" t="s">
        <v>39</v>
      </c>
      <c r="B62" s="98">
        <f>(SUM(B51:B61))</f>
        <v>18</v>
      </c>
      <c r="C62" s="98">
        <f>(SUM(C51:C61))</f>
        <v>46</v>
      </c>
      <c r="D62" s="98">
        <f>(SUM(D51:D61))</f>
        <v>16</v>
      </c>
      <c r="E62" s="98">
        <f>(SUM(E51:E61))</f>
        <v>33</v>
      </c>
      <c r="F62" s="17">
        <f>AVERAGE(B62:E62)</f>
        <v>28.25</v>
      </c>
      <c r="G62" s="17">
        <f>STDEV(B62:E62)</f>
        <v>14.056433876817168</v>
      </c>
      <c r="H62" s="98">
        <f>(SUM(H51:H61))</f>
        <v>19</v>
      </c>
      <c r="I62" s="98">
        <f>(SUM(I51:I61))</f>
        <v>21</v>
      </c>
      <c r="J62" s="98">
        <f>(SUM(J51:J61))</f>
        <v>17</v>
      </c>
      <c r="K62" s="98">
        <f>(SUM(K51:K61))</f>
        <v>55</v>
      </c>
      <c r="L62" s="17">
        <f t="shared" si="39"/>
        <v>28</v>
      </c>
      <c r="M62" s="17">
        <f t="shared" si="40"/>
        <v>18.073922282301279</v>
      </c>
      <c r="N62" s="98">
        <f>(SUM(N51:N61))</f>
        <v>17</v>
      </c>
      <c r="O62" s="98">
        <f>(SUM(O51:O61))</f>
        <v>4</v>
      </c>
      <c r="P62" s="98">
        <f>(SUM(P51:P61))</f>
        <v>18</v>
      </c>
      <c r="Q62" s="98">
        <f>(SUM(Q51:Q61))</f>
        <v>8</v>
      </c>
      <c r="R62" s="17">
        <f t="shared" si="45"/>
        <v>11.75</v>
      </c>
      <c r="S62" s="17">
        <f t="shared" si="46"/>
        <v>6.8495741960115053</v>
      </c>
      <c r="T62" s="98">
        <f>SUM(T51:T61)</f>
        <v>8</v>
      </c>
      <c r="U62" s="98">
        <f>SUM(U51:U61)</f>
        <v>24</v>
      </c>
      <c r="V62" s="98">
        <f>SUM(V51:V61)</f>
        <v>33</v>
      </c>
      <c r="W62" s="98">
        <f>SUM(W51:W61)</f>
        <v>25</v>
      </c>
      <c r="X62" s="17">
        <f t="shared" si="41"/>
        <v>22.5</v>
      </c>
      <c r="Y62" s="17">
        <f>STDEV(T62:W62)</f>
        <v>10.472185381603339</v>
      </c>
      <c r="Z62" s="98">
        <f>(SUM(Z51:Z61))</f>
        <v>11</v>
      </c>
      <c r="AA62" s="98">
        <f>(SUM(AA51:AA61))</f>
        <v>1</v>
      </c>
      <c r="AB62" s="98">
        <f>(SUM(AB51:AB61))</f>
        <v>7</v>
      </c>
      <c r="AC62" s="98">
        <f>(SUM(AC51:AC61))</f>
        <v>15</v>
      </c>
      <c r="AD62" s="17">
        <f>AVERAGE(Z62:AC62)</f>
        <v>8.5</v>
      </c>
      <c r="AE62" s="17">
        <f t="shared" si="48"/>
        <v>5.9721576223896387</v>
      </c>
      <c r="AF62" s="81">
        <f>(SUM(AF51:AF61))</f>
        <v>12</v>
      </c>
      <c r="AG62" s="81">
        <f>(SUM(AG51:AG61))</f>
        <v>3</v>
      </c>
      <c r="AH62" s="81">
        <f>(SUM(AH51:AH61))</f>
        <v>7</v>
      </c>
      <c r="AI62" s="81">
        <f>(SUM(AI51:AI61))</f>
        <v>11</v>
      </c>
      <c r="AJ62" s="17">
        <f t="shared" si="43"/>
        <v>8.25</v>
      </c>
      <c r="AK62" s="17">
        <f t="shared" si="44"/>
        <v>4.1129875597510219</v>
      </c>
    </row>
    <row r="63" spans="1:37" x14ac:dyDescent="0.25">
      <c r="A63" s="92" t="s">
        <v>80</v>
      </c>
      <c r="B63" s="23">
        <v>3</v>
      </c>
      <c r="C63" s="23">
        <v>2</v>
      </c>
      <c r="D63" s="23">
        <v>2</v>
      </c>
      <c r="E63" s="23">
        <v>3</v>
      </c>
      <c r="F63" s="42">
        <f>AVERAGE(B63:E63)</f>
        <v>2.5</v>
      </c>
      <c r="G63" s="42">
        <f>STDEV(B63:E63)</f>
        <v>0.57735026918962573</v>
      </c>
      <c r="H63" s="40">
        <v>4</v>
      </c>
      <c r="I63" s="40">
        <v>4</v>
      </c>
      <c r="J63" s="40">
        <v>3</v>
      </c>
      <c r="K63" s="40">
        <v>3</v>
      </c>
      <c r="L63" s="43">
        <f>AVERAGE(H63:K63)</f>
        <v>3.5</v>
      </c>
      <c r="M63" s="43">
        <f>STDEV(H63:K63)</f>
        <v>0.57735026918962573</v>
      </c>
      <c r="N63" s="41">
        <v>2</v>
      </c>
      <c r="O63" s="41">
        <v>2</v>
      </c>
      <c r="P63" s="41">
        <v>2</v>
      </c>
      <c r="Q63" s="41">
        <v>1</v>
      </c>
      <c r="R63" s="44">
        <f>AVERAGE(N63:Q63)</f>
        <v>1.75</v>
      </c>
      <c r="S63" s="44">
        <f>STDEV(N63:Q63)</f>
        <v>0.5</v>
      </c>
      <c r="T63" s="41">
        <v>1</v>
      </c>
      <c r="U63" s="41">
        <v>2</v>
      </c>
      <c r="V63" s="41">
        <v>2</v>
      </c>
      <c r="W63" s="41">
        <v>3</v>
      </c>
      <c r="X63" s="44">
        <f>AVERAGE(T63:W63)</f>
        <v>2</v>
      </c>
      <c r="Y63" s="44">
        <f>STDEV(T63:W63)</f>
        <v>0.81649658092772603</v>
      </c>
      <c r="Z63" s="40">
        <v>2</v>
      </c>
      <c r="AA63" s="40">
        <v>1</v>
      </c>
      <c r="AB63" s="40">
        <v>2</v>
      </c>
      <c r="AC63" s="40">
        <v>3</v>
      </c>
      <c r="AD63" s="43">
        <f>AVERAGE(Z63:AC63)</f>
        <v>2</v>
      </c>
      <c r="AE63" s="43">
        <f>STDEV(Z63:AC63)</f>
        <v>0.81649658092772603</v>
      </c>
      <c r="AF63" s="41">
        <v>2</v>
      </c>
      <c r="AG63" s="41">
        <v>2</v>
      </c>
      <c r="AH63" s="41">
        <v>1</v>
      </c>
      <c r="AI63" s="41">
        <v>1</v>
      </c>
      <c r="AJ63" s="44">
        <f>AVERAGE(AF63:AI63)</f>
        <v>1.5</v>
      </c>
      <c r="AK63" s="44">
        <f>STDEV(AF63:AI63)</f>
        <v>0.57735026918962573</v>
      </c>
    </row>
    <row r="64" spans="1:37" x14ac:dyDescent="0.25">
      <c r="B64" s="23"/>
      <c r="C64" s="23"/>
      <c r="D64" s="23"/>
      <c r="E64" s="23"/>
      <c r="F64" s="42"/>
      <c r="G64" s="42"/>
      <c r="H64" s="40"/>
      <c r="I64" s="40"/>
      <c r="J64" s="40"/>
      <c r="K64" s="40"/>
      <c r="L64" s="43"/>
      <c r="M64" s="43"/>
      <c r="N64" s="41"/>
      <c r="O64" s="41"/>
      <c r="P64" s="41"/>
      <c r="Q64" s="41"/>
      <c r="R64" s="44"/>
      <c r="S64" s="44"/>
      <c r="T64" s="41"/>
      <c r="U64" s="41"/>
      <c r="V64" s="41"/>
      <c r="W64" s="41"/>
      <c r="X64" s="44"/>
      <c r="Y64" s="44"/>
      <c r="Z64" s="40"/>
      <c r="AA64" s="40"/>
      <c r="AB64" s="40"/>
      <c r="AC64" s="40"/>
      <c r="AD64" s="105"/>
      <c r="AE64" s="105"/>
      <c r="AF64" s="41"/>
      <c r="AG64" s="41"/>
      <c r="AH64" s="41"/>
      <c r="AI64" s="41"/>
      <c r="AJ64" s="106"/>
      <c r="AK64" s="106"/>
    </row>
    <row r="65" spans="1:37" ht="15.75" thickBot="1" x14ac:dyDescent="0.3">
      <c r="B65" s="93" t="s">
        <v>51</v>
      </c>
      <c r="C65" s="124">
        <v>42509</v>
      </c>
      <c r="D65" s="125"/>
      <c r="I65" s="80">
        <v>44341</v>
      </c>
      <c r="O65" s="80">
        <v>44348</v>
      </c>
      <c r="U65" s="120">
        <v>42523</v>
      </c>
      <c r="V65" s="121"/>
      <c r="X65" s="29"/>
      <c r="AA65" s="80">
        <v>44349</v>
      </c>
      <c r="AG65" s="73">
        <v>44347</v>
      </c>
    </row>
    <row r="66" spans="1:37" ht="15.75" thickBot="1" x14ac:dyDescent="0.3">
      <c r="B66" s="1" t="s">
        <v>0</v>
      </c>
      <c r="C66" s="2" t="s">
        <v>1</v>
      </c>
      <c r="D66" s="2" t="s">
        <v>2</v>
      </c>
      <c r="E66" s="1" t="s">
        <v>29</v>
      </c>
      <c r="F66" s="18" t="s">
        <v>26</v>
      </c>
      <c r="G66" s="18" t="s">
        <v>30</v>
      </c>
      <c r="H66" s="2" t="s">
        <v>3</v>
      </c>
      <c r="I66" s="2" t="s">
        <v>4</v>
      </c>
      <c r="J66" s="2" t="s">
        <v>5</v>
      </c>
      <c r="K66" s="2" t="s">
        <v>31</v>
      </c>
      <c r="L66" s="18" t="s">
        <v>26</v>
      </c>
      <c r="M66" s="18" t="s">
        <v>30</v>
      </c>
      <c r="N66" s="2" t="s">
        <v>6</v>
      </c>
      <c r="O66" s="2" t="s">
        <v>7</v>
      </c>
      <c r="P66" s="2" t="s">
        <v>8</v>
      </c>
      <c r="Q66" s="2" t="s">
        <v>32</v>
      </c>
      <c r="R66" s="18" t="s">
        <v>26</v>
      </c>
      <c r="S66" s="18" t="s">
        <v>30</v>
      </c>
      <c r="T66" s="2" t="s">
        <v>9</v>
      </c>
      <c r="U66" s="2" t="s">
        <v>10</v>
      </c>
      <c r="V66" s="2" t="s">
        <v>11</v>
      </c>
      <c r="W66" s="2" t="s">
        <v>33</v>
      </c>
      <c r="X66" s="2" t="s">
        <v>34</v>
      </c>
      <c r="Y66" s="2" t="s">
        <v>30</v>
      </c>
      <c r="Z66" s="2" t="s">
        <v>12</v>
      </c>
      <c r="AA66" s="2" t="s">
        <v>13</v>
      </c>
      <c r="AB66" s="2" t="s">
        <v>14</v>
      </c>
      <c r="AC66" s="2" t="s">
        <v>35</v>
      </c>
      <c r="AD66" s="2" t="s">
        <v>34</v>
      </c>
      <c r="AE66" s="2" t="s">
        <v>30</v>
      </c>
      <c r="AF66" s="2" t="s">
        <v>15</v>
      </c>
      <c r="AG66" s="2" t="s">
        <v>16</v>
      </c>
      <c r="AH66" s="3" t="s">
        <v>17</v>
      </c>
      <c r="AI66" s="2" t="s">
        <v>36</v>
      </c>
      <c r="AJ66" s="2" t="s">
        <v>34</v>
      </c>
      <c r="AK66" s="2" t="s">
        <v>30</v>
      </c>
    </row>
    <row r="67" spans="1:37" ht="15.75" thickBot="1" x14ac:dyDescent="0.3">
      <c r="A67" s="19" t="s">
        <v>18</v>
      </c>
      <c r="B67" s="5">
        <v>54</v>
      </c>
      <c r="C67" s="27">
        <v>96</v>
      </c>
      <c r="D67" s="6">
        <v>46</v>
      </c>
      <c r="E67" s="6">
        <v>59</v>
      </c>
      <c r="F67" s="17">
        <f>AVERAGE(B67:E67)</f>
        <v>63.75</v>
      </c>
      <c r="G67" s="17">
        <f>STDEV(B67:E67)</f>
        <v>22.156639336024465</v>
      </c>
      <c r="H67" s="6">
        <v>17</v>
      </c>
      <c r="I67" s="6">
        <v>35</v>
      </c>
      <c r="J67" s="6">
        <v>43</v>
      </c>
      <c r="K67" s="6">
        <v>35</v>
      </c>
      <c r="L67" s="17">
        <f>AVERAGE(H67:K67)</f>
        <v>32.5</v>
      </c>
      <c r="M67" s="17">
        <f>STDEV(H67:K67)</f>
        <v>11</v>
      </c>
      <c r="N67" s="6">
        <v>0</v>
      </c>
      <c r="O67" s="6">
        <v>0</v>
      </c>
      <c r="P67" s="6">
        <v>14</v>
      </c>
      <c r="Q67" s="6">
        <v>0</v>
      </c>
      <c r="R67" s="17">
        <f>AVERAGE(N67:Q67)</f>
        <v>3.5</v>
      </c>
      <c r="S67" s="17">
        <f>STDEV(N67:Q67)</f>
        <v>7</v>
      </c>
      <c r="T67" s="6">
        <v>1</v>
      </c>
      <c r="U67" s="6">
        <v>4</v>
      </c>
      <c r="V67" s="6">
        <v>9</v>
      </c>
      <c r="W67" s="6">
        <v>10</v>
      </c>
      <c r="X67" s="17">
        <f>AVERAGE(T67:W67)</f>
        <v>6</v>
      </c>
      <c r="Y67" s="17">
        <f>STDEV(T67:W67)</f>
        <v>4.2426406871192848</v>
      </c>
      <c r="Z67" s="6">
        <v>10</v>
      </c>
      <c r="AA67" s="6">
        <v>3</v>
      </c>
      <c r="AB67" s="6">
        <v>3</v>
      </c>
      <c r="AC67" s="6">
        <v>6</v>
      </c>
      <c r="AD67" s="17">
        <f>AVERAGE(Z67:AC67)</f>
        <v>5.5</v>
      </c>
      <c r="AE67" s="17">
        <f>STDEV(Z67:AC67)</f>
        <v>3.3166247903553998</v>
      </c>
      <c r="AF67" s="6">
        <v>7</v>
      </c>
      <c r="AG67" s="6">
        <v>7</v>
      </c>
      <c r="AH67" s="20">
        <v>16</v>
      </c>
      <c r="AI67" s="7">
        <v>25</v>
      </c>
      <c r="AJ67" s="17">
        <f>AVERAGE(AF67:AI67)</f>
        <v>13.75</v>
      </c>
      <c r="AK67" s="17">
        <f>STDEV(AF67:AI67)</f>
        <v>8.6168439698070429</v>
      </c>
    </row>
    <row r="68" spans="1:37" ht="15.75" thickBot="1" x14ac:dyDescent="0.3">
      <c r="A68" s="19" t="s">
        <v>19</v>
      </c>
      <c r="B68" s="8">
        <v>0</v>
      </c>
      <c r="C68" s="9">
        <v>0</v>
      </c>
      <c r="D68" s="9">
        <v>0</v>
      </c>
      <c r="E68" s="9">
        <v>0</v>
      </c>
      <c r="F68" s="17">
        <f t="shared" ref="F68:F77" si="49">AVERAGE(B68:E68)</f>
        <v>0</v>
      </c>
      <c r="G68" s="17">
        <f t="shared" ref="G68:G77" si="50">STDEV(B68:E68)</f>
        <v>0</v>
      </c>
      <c r="H68" s="9">
        <v>0</v>
      </c>
      <c r="I68" s="9">
        <v>0</v>
      </c>
      <c r="J68" s="9">
        <v>0</v>
      </c>
      <c r="K68" s="9">
        <v>0</v>
      </c>
      <c r="L68" s="17">
        <f t="shared" ref="L68:L77" si="51">AVERAGE(H68:K68)</f>
        <v>0</v>
      </c>
      <c r="M68" s="17">
        <f t="shared" ref="M68:M77" si="52">STDEV(H68:K68)</f>
        <v>0</v>
      </c>
      <c r="N68" s="9">
        <v>34</v>
      </c>
      <c r="O68" s="9">
        <v>30</v>
      </c>
      <c r="P68" s="9">
        <v>30</v>
      </c>
      <c r="Q68" s="9">
        <v>5</v>
      </c>
      <c r="R68" s="17">
        <f>AVERAGE(N68:Q68)</f>
        <v>24.75</v>
      </c>
      <c r="S68" s="17">
        <f>STDEV(N68:Q68)</f>
        <v>13.30100246848585</v>
      </c>
      <c r="T68" s="9">
        <v>62</v>
      </c>
      <c r="U68" s="9">
        <v>74</v>
      </c>
      <c r="V68" s="9">
        <v>9</v>
      </c>
      <c r="W68" s="9">
        <v>3</v>
      </c>
      <c r="X68" s="17">
        <f t="shared" ref="X68:X77" si="53">AVERAGE(T68:W68)</f>
        <v>37</v>
      </c>
      <c r="Y68" s="17">
        <f t="shared" ref="Y68:Y77" si="54">STDEV(T68:W68)</f>
        <v>36.212336756046732</v>
      </c>
      <c r="Z68" s="9">
        <v>5</v>
      </c>
      <c r="AA68" s="9">
        <v>0</v>
      </c>
      <c r="AB68" s="9">
        <v>24</v>
      </c>
      <c r="AC68" s="9">
        <v>0</v>
      </c>
      <c r="AD68" s="17">
        <f>AVERAGE(Z68:AC68)</f>
        <v>7.25</v>
      </c>
      <c r="AE68" s="17">
        <f>STDEV(Z68:AC68)</f>
        <v>11.412712210513327</v>
      </c>
      <c r="AF68" s="9">
        <v>0</v>
      </c>
      <c r="AG68" s="9">
        <v>0</v>
      </c>
      <c r="AH68" s="9">
        <v>0</v>
      </c>
      <c r="AI68" s="10">
        <v>0</v>
      </c>
      <c r="AJ68" s="17">
        <f t="shared" ref="AJ68:AJ77" si="55">AVERAGE(AF68:AI68)</f>
        <v>0</v>
      </c>
      <c r="AK68" s="17">
        <f t="shared" ref="AK68:AK77" si="56">STDEV(AF68:AI68)</f>
        <v>0</v>
      </c>
    </row>
    <row r="69" spans="1:37" ht="15.75" thickBot="1" x14ac:dyDescent="0.3">
      <c r="A69" s="21" t="s">
        <v>20</v>
      </c>
      <c r="B69" s="8">
        <v>1</v>
      </c>
      <c r="C69" s="9">
        <v>0</v>
      </c>
      <c r="D69" s="9">
        <v>2</v>
      </c>
      <c r="E69" s="9">
        <v>7</v>
      </c>
      <c r="F69" s="17">
        <f t="shared" si="49"/>
        <v>2.5</v>
      </c>
      <c r="G69" s="17">
        <f t="shared" si="50"/>
        <v>3.1091263510296048</v>
      </c>
      <c r="H69" s="9">
        <v>0</v>
      </c>
      <c r="I69" s="9">
        <v>0</v>
      </c>
      <c r="J69" s="9">
        <v>1</v>
      </c>
      <c r="K69" s="9">
        <v>0</v>
      </c>
      <c r="L69" s="17">
        <f t="shared" si="51"/>
        <v>0.25</v>
      </c>
      <c r="M69" s="17">
        <f t="shared" si="52"/>
        <v>0.5</v>
      </c>
      <c r="N69" s="9">
        <v>0</v>
      </c>
      <c r="O69" s="9">
        <v>0</v>
      </c>
      <c r="P69" s="9">
        <v>0</v>
      </c>
      <c r="Q69" s="9">
        <v>0</v>
      </c>
      <c r="R69" s="17">
        <f t="shared" ref="R69:R77" si="57">AVERAGE(N69:Q69)</f>
        <v>0</v>
      </c>
      <c r="S69" s="17">
        <f t="shared" ref="S69:S77" si="58">STDEV(N69:Q69)</f>
        <v>0</v>
      </c>
      <c r="T69" s="9">
        <v>0</v>
      </c>
      <c r="U69" s="9">
        <v>0</v>
      </c>
      <c r="V69" s="9">
        <v>0</v>
      </c>
      <c r="W69" s="9">
        <v>0</v>
      </c>
      <c r="X69" s="17">
        <f t="shared" si="53"/>
        <v>0</v>
      </c>
      <c r="Y69" s="17">
        <f t="shared" si="54"/>
        <v>0</v>
      </c>
      <c r="Z69" s="9">
        <v>0</v>
      </c>
      <c r="AA69" s="9">
        <v>0</v>
      </c>
      <c r="AB69" s="9">
        <v>0</v>
      </c>
      <c r="AC69" s="9">
        <v>0</v>
      </c>
      <c r="AD69" s="17">
        <f t="shared" ref="AD69:AD76" si="59">AVERAGE(Z69:AC69)</f>
        <v>0</v>
      </c>
      <c r="AE69" s="17">
        <f t="shared" ref="AE69:AE77" si="60">STDEV(Z69:AC69)</f>
        <v>0</v>
      </c>
      <c r="AF69" s="9">
        <v>0</v>
      </c>
      <c r="AG69" s="22">
        <v>1</v>
      </c>
      <c r="AH69" s="9">
        <v>0</v>
      </c>
      <c r="AI69" s="9">
        <v>0</v>
      </c>
      <c r="AJ69" s="17">
        <f t="shared" si="55"/>
        <v>0.25</v>
      </c>
      <c r="AK69" s="17">
        <f t="shared" si="56"/>
        <v>0.5</v>
      </c>
    </row>
    <row r="70" spans="1:37" ht="15.75" thickBot="1" x14ac:dyDescent="0.3">
      <c r="A70" s="19" t="s">
        <v>21</v>
      </c>
      <c r="B70" s="8">
        <v>1</v>
      </c>
      <c r="C70" s="9">
        <v>0</v>
      </c>
      <c r="D70" s="9">
        <v>0</v>
      </c>
      <c r="E70" s="9">
        <v>0</v>
      </c>
      <c r="F70" s="17">
        <f t="shared" si="49"/>
        <v>0.25</v>
      </c>
      <c r="G70" s="17">
        <f t="shared" si="50"/>
        <v>0.5</v>
      </c>
      <c r="H70" s="9">
        <v>1</v>
      </c>
      <c r="I70" s="9">
        <v>3</v>
      </c>
      <c r="J70" s="9">
        <v>2</v>
      </c>
      <c r="K70" s="9">
        <v>2</v>
      </c>
      <c r="L70" s="17">
        <f t="shared" si="51"/>
        <v>2</v>
      </c>
      <c r="M70" s="17">
        <f t="shared" si="52"/>
        <v>0.81649658092772603</v>
      </c>
      <c r="N70" s="23">
        <v>0</v>
      </c>
      <c r="O70" s="9">
        <v>0</v>
      </c>
      <c r="P70" s="9">
        <v>0</v>
      </c>
      <c r="Q70" s="9">
        <v>0</v>
      </c>
      <c r="R70" s="17">
        <f t="shared" si="57"/>
        <v>0</v>
      </c>
      <c r="S70" s="17">
        <f t="shared" si="58"/>
        <v>0</v>
      </c>
      <c r="T70" s="9">
        <v>0</v>
      </c>
      <c r="U70" s="9">
        <v>0</v>
      </c>
      <c r="V70" s="9">
        <v>0</v>
      </c>
      <c r="W70" s="9">
        <v>0</v>
      </c>
      <c r="X70" s="17">
        <f t="shared" si="53"/>
        <v>0</v>
      </c>
      <c r="Y70" s="17">
        <f t="shared" si="54"/>
        <v>0</v>
      </c>
      <c r="Z70" s="9">
        <v>0</v>
      </c>
      <c r="AA70" s="9">
        <v>0</v>
      </c>
      <c r="AB70" s="9">
        <v>0</v>
      </c>
      <c r="AC70" s="9">
        <v>0</v>
      </c>
      <c r="AD70" s="17">
        <f t="shared" si="59"/>
        <v>0</v>
      </c>
      <c r="AE70" s="17">
        <f t="shared" si="60"/>
        <v>0</v>
      </c>
      <c r="AF70" s="9">
        <v>0</v>
      </c>
      <c r="AG70" s="9">
        <v>0</v>
      </c>
      <c r="AH70" s="9">
        <v>0</v>
      </c>
      <c r="AI70" s="9">
        <v>1</v>
      </c>
      <c r="AJ70" s="17">
        <f t="shared" si="55"/>
        <v>0.25</v>
      </c>
      <c r="AK70" s="17">
        <f t="shared" si="56"/>
        <v>0.5</v>
      </c>
    </row>
    <row r="71" spans="1:37" ht="15.75" thickBot="1" x14ac:dyDescent="0.3">
      <c r="A71" s="19" t="s">
        <v>37</v>
      </c>
      <c r="B71" s="8">
        <v>23</v>
      </c>
      <c r="C71" s="9">
        <v>5</v>
      </c>
      <c r="D71" s="9">
        <v>4</v>
      </c>
      <c r="E71" s="9">
        <v>1</v>
      </c>
      <c r="F71" s="17">
        <f t="shared" si="49"/>
        <v>8.25</v>
      </c>
      <c r="G71" s="17">
        <f t="shared" si="50"/>
        <v>9.9791449199484692</v>
      </c>
      <c r="H71" s="9">
        <v>10</v>
      </c>
      <c r="I71" s="9">
        <v>14</v>
      </c>
      <c r="J71" s="9">
        <v>8</v>
      </c>
      <c r="K71" s="9">
        <v>0</v>
      </c>
      <c r="L71" s="17">
        <f t="shared" si="51"/>
        <v>8</v>
      </c>
      <c r="M71" s="17">
        <f t="shared" si="52"/>
        <v>5.8878405775518976</v>
      </c>
      <c r="N71" s="9">
        <v>0</v>
      </c>
      <c r="O71" s="9">
        <v>0</v>
      </c>
      <c r="P71" s="9">
        <v>0</v>
      </c>
      <c r="Q71" s="9">
        <v>0</v>
      </c>
      <c r="R71" s="17">
        <f t="shared" si="57"/>
        <v>0</v>
      </c>
      <c r="S71" s="17">
        <f t="shared" si="58"/>
        <v>0</v>
      </c>
      <c r="T71" s="9">
        <v>0</v>
      </c>
      <c r="U71" s="9">
        <v>0</v>
      </c>
      <c r="V71" s="9">
        <v>0</v>
      </c>
      <c r="W71" s="9">
        <v>0</v>
      </c>
      <c r="X71" s="17">
        <f t="shared" si="53"/>
        <v>0</v>
      </c>
      <c r="Y71" s="17">
        <f t="shared" si="54"/>
        <v>0</v>
      </c>
      <c r="Z71" s="9">
        <v>0</v>
      </c>
      <c r="AA71" s="9">
        <v>0</v>
      </c>
      <c r="AB71" s="9">
        <v>0</v>
      </c>
      <c r="AC71" s="9">
        <v>0</v>
      </c>
      <c r="AD71" s="17">
        <f t="shared" si="59"/>
        <v>0</v>
      </c>
      <c r="AE71" s="17">
        <f t="shared" si="60"/>
        <v>0</v>
      </c>
      <c r="AF71" s="9">
        <v>1</v>
      </c>
      <c r="AG71" s="9">
        <v>2</v>
      </c>
      <c r="AH71" s="9">
        <v>7</v>
      </c>
      <c r="AI71" s="9">
        <v>9</v>
      </c>
      <c r="AJ71" s="17">
        <f t="shared" si="55"/>
        <v>4.75</v>
      </c>
      <c r="AK71" s="17">
        <f t="shared" si="56"/>
        <v>3.8622100754188224</v>
      </c>
    </row>
    <row r="72" spans="1:37" ht="15.75" thickBot="1" x14ac:dyDescent="0.3">
      <c r="A72" s="19" t="s">
        <v>25</v>
      </c>
      <c r="B72" s="8">
        <v>0</v>
      </c>
      <c r="C72" s="9">
        <v>2</v>
      </c>
      <c r="D72" s="9">
        <v>0</v>
      </c>
      <c r="E72" s="9">
        <v>0</v>
      </c>
      <c r="F72" s="17">
        <f t="shared" si="49"/>
        <v>0.5</v>
      </c>
      <c r="G72" s="17">
        <f t="shared" si="50"/>
        <v>1</v>
      </c>
      <c r="H72" s="9">
        <v>0</v>
      </c>
      <c r="I72" s="9">
        <v>0</v>
      </c>
      <c r="J72" s="9">
        <v>0</v>
      </c>
      <c r="K72" s="9">
        <v>0</v>
      </c>
      <c r="L72" s="17">
        <f t="shared" si="51"/>
        <v>0</v>
      </c>
      <c r="M72" s="17">
        <f t="shared" si="52"/>
        <v>0</v>
      </c>
      <c r="N72" s="9">
        <v>9</v>
      </c>
      <c r="O72" s="9">
        <v>2</v>
      </c>
      <c r="P72" s="9">
        <v>2</v>
      </c>
      <c r="Q72" s="9">
        <v>2</v>
      </c>
      <c r="R72" s="17">
        <f t="shared" si="57"/>
        <v>3.75</v>
      </c>
      <c r="S72" s="17">
        <f t="shared" si="58"/>
        <v>3.5</v>
      </c>
      <c r="T72" s="9">
        <v>3</v>
      </c>
      <c r="U72" s="9">
        <v>0</v>
      </c>
      <c r="V72" s="9">
        <v>0</v>
      </c>
      <c r="W72" s="9">
        <v>0</v>
      </c>
      <c r="X72" s="17">
        <f t="shared" si="53"/>
        <v>0.75</v>
      </c>
      <c r="Y72" s="17">
        <f t="shared" si="54"/>
        <v>1.5</v>
      </c>
      <c r="Z72" s="9">
        <v>1</v>
      </c>
      <c r="AA72" s="9">
        <v>0</v>
      </c>
      <c r="AB72" s="9">
        <v>0</v>
      </c>
      <c r="AC72" s="9">
        <v>1</v>
      </c>
      <c r="AD72" s="17">
        <f t="shared" si="59"/>
        <v>0.5</v>
      </c>
      <c r="AE72" s="17">
        <f t="shared" si="60"/>
        <v>0.57735026918962573</v>
      </c>
      <c r="AF72" s="9">
        <v>0</v>
      </c>
      <c r="AG72" s="9">
        <v>0</v>
      </c>
      <c r="AH72" s="9">
        <v>0</v>
      </c>
      <c r="AI72" s="9">
        <v>0</v>
      </c>
      <c r="AJ72" s="17">
        <f t="shared" si="55"/>
        <v>0</v>
      </c>
      <c r="AK72" s="17">
        <f t="shared" si="56"/>
        <v>0</v>
      </c>
    </row>
    <row r="73" spans="1:37" ht="15.75" thickBot="1" x14ac:dyDescent="0.3">
      <c r="A73" s="19" t="s">
        <v>22</v>
      </c>
      <c r="B73" s="8">
        <v>0</v>
      </c>
      <c r="C73" s="9">
        <v>0</v>
      </c>
      <c r="D73" s="9">
        <v>0</v>
      </c>
      <c r="E73" s="9">
        <v>0</v>
      </c>
      <c r="F73" s="17">
        <f t="shared" si="49"/>
        <v>0</v>
      </c>
      <c r="G73" s="17">
        <f t="shared" si="50"/>
        <v>0</v>
      </c>
      <c r="H73" s="9">
        <v>2</v>
      </c>
      <c r="I73" s="9">
        <v>5</v>
      </c>
      <c r="J73" s="9">
        <v>2</v>
      </c>
      <c r="K73" s="9">
        <v>1</v>
      </c>
      <c r="L73" s="17">
        <f t="shared" si="51"/>
        <v>2.5</v>
      </c>
      <c r="M73" s="17">
        <f t="shared" si="52"/>
        <v>1.7320508075688772</v>
      </c>
      <c r="N73" s="9">
        <v>0</v>
      </c>
      <c r="O73" s="9">
        <v>0</v>
      </c>
      <c r="P73" s="9">
        <v>0</v>
      </c>
      <c r="Q73" s="9">
        <v>0</v>
      </c>
      <c r="R73" s="17">
        <f t="shared" si="57"/>
        <v>0</v>
      </c>
      <c r="S73" s="17">
        <f t="shared" si="58"/>
        <v>0</v>
      </c>
      <c r="T73" s="9">
        <v>0</v>
      </c>
      <c r="U73" s="9">
        <v>0</v>
      </c>
      <c r="V73" s="9">
        <v>0</v>
      </c>
      <c r="W73" s="9">
        <v>0</v>
      </c>
      <c r="X73" s="17">
        <f t="shared" si="53"/>
        <v>0</v>
      </c>
      <c r="Y73" s="17">
        <f t="shared" si="54"/>
        <v>0</v>
      </c>
      <c r="Z73" s="9">
        <v>0</v>
      </c>
      <c r="AA73" s="9">
        <v>0</v>
      </c>
      <c r="AB73" s="9">
        <v>0</v>
      </c>
      <c r="AC73" s="9">
        <v>0</v>
      </c>
      <c r="AD73" s="17">
        <f t="shared" si="59"/>
        <v>0</v>
      </c>
      <c r="AE73" s="17">
        <f t="shared" si="60"/>
        <v>0</v>
      </c>
      <c r="AF73" s="9">
        <v>0</v>
      </c>
      <c r="AG73" s="9">
        <v>0</v>
      </c>
      <c r="AH73" s="9">
        <v>0</v>
      </c>
      <c r="AI73" s="9">
        <v>0</v>
      </c>
      <c r="AJ73" s="17">
        <f t="shared" si="55"/>
        <v>0</v>
      </c>
      <c r="AK73" s="17">
        <f t="shared" si="56"/>
        <v>0</v>
      </c>
    </row>
    <row r="74" spans="1:37" ht="15.75" thickBot="1" x14ac:dyDescent="0.3">
      <c r="A74" s="19" t="s">
        <v>43</v>
      </c>
      <c r="B74" s="8">
        <v>0</v>
      </c>
      <c r="C74" s="9">
        <v>0</v>
      </c>
      <c r="D74" s="9">
        <v>0</v>
      </c>
      <c r="E74" s="9">
        <v>0</v>
      </c>
      <c r="F74" s="17">
        <f t="shared" si="49"/>
        <v>0</v>
      </c>
      <c r="G74" s="17">
        <f t="shared" si="50"/>
        <v>0</v>
      </c>
      <c r="H74" s="9">
        <v>0</v>
      </c>
      <c r="I74" s="9">
        <v>0</v>
      </c>
      <c r="J74" s="9">
        <v>0</v>
      </c>
      <c r="K74" s="9">
        <v>0</v>
      </c>
      <c r="L74" s="17">
        <f t="shared" si="51"/>
        <v>0</v>
      </c>
      <c r="M74" s="17">
        <f t="shared" si="52"/>
        <v>0</v>
      </c>
      <c r="N74" s="9">
        <v>0</v>
      </c>
      <c r="O74" s="9">
        <v>0</v>
      </c>
      <c r="P74" s="9">
        <v>0</v>
      </c>
      <c r="Q74" s="9">
        <v>0</v>
      </c>
      <c r="R74" s="17">
        <f t="shared" si="57"/>
        <v>0</v>
      </c>
      <c r="S74" s="17">
        <f t="shared" si="58"/>
        <v>0</v>
      </c>
      <c r="T74" s="9">
        <v>0</v>
      </c>
      <c r="U74" s="9">
        <v>0</v>
      </c>
      <c r="V74" s="9">
        <v>0</v>
      </c>
      <c r="W74" s="9">
        <v>0</v>
      </c>
      <c r="X74" s="17">
        <f t="shared" si="53"/>
        <v>0</v>
      </c>
      <c r="Y74" s="17">
        <f t="shared" si="54"/>
        <v>0</v>
      </c>
      <c r="Z74" s="9">
        <v>0</v>
      </c>
      <c r="AA74" s="9">
        <v>0</v>
      </c>
      <c r="AB74" s="9">
        <v>0</v>
      </c>
      <c r="AC74" s="9">
        <v>0</v>
      </c>
      <c r="AD74" s="17">
        <f t="shared" si="59"/>
        <v>0</v>
      </c>
      <c r="AE74" s="17">
        <f t="shared" si="60"/>
        <v>0</v>
      </c>
      <c r="AF74" s="9">
        <v>0</v>
      </c>
      <c r="AG74" s="9">
        <v>0</v>
      </c>
      <c r="AH74" s="9">
        <v>0</v>
      </c>
      <c r="AI74" s="9">
        <v>0</v>
      </c>
      <c r="AJ74" s="17">
        <f t="shared" si="55"/>
        <v>0</v>
      </c>
      <c r="AK74" s="17">
        <f t="shared" si="56"/>
        <v>0</v>
      </c>
    </row>
    <row r="75" spans="1:37" ht="15.75" thickBot="1" x14ac:dyDescent="0.3">
      <c r="A75" s="19" t="s">
        <v>23</v>
      </c>
      <c r="B75" s="8">
        <v>0</v>
      </c>
      <c r="C75" s="9">
        <v>1</v>
      </c>
      <c r="D75" s="9">
        <v>0</v>
      </c>
      <c r="E75" s="9">
        <v>0</v>
      </c>
      <c r="F75" s="17">
        <f t="shared" si="49"/>
        <v>0.25</v>
      </c>
      <c r="G75" s="17">
        <f t="shared" si="50"/>
        <v>0.5</v>
      </c>
      <c r="H75" s="9">
        <v>1</v>
      </c>
      <c r="I75" s="9">
        <v>0</v>
      </c>
      <c r="J75" s="9">
        <v>0</v>
      </c>
      <c r="K75" s="9">
        <v>0</v>
      </c>
      <c r="L75" s="17">
        <f t="shared" si="51"/>
        <v>0.25</v>
      </c>
      <c r="M75" s="17">
        <f t="shared" si="52"/>
        <v>0.5</v>
      </c>
      <c r="N75" s="9">
        <v>0</v>
      </c>
      <c r="O75" s="9">
        <v>0</v>
      </c>
      <c r="P75" s="9">
        <v>0</v>
      </c>
      <c r="Q75" s="9">
        <v>0</v>
      </c>
      <c r="R75" s="17">
        <f t="shared" si="57"/>
        <v>0</v>
      </c>
      <c r="S75" s="17">
        <f t="shared" si="58"/>
        <v>0</v>
      </c>
      <c r="T75" s="9">
        <v>0</v>
      </c>
      <c r="U75" s="9">
        <v>0</v>
      </c>
      <c r="V75" s="9">
        <v>0</v>
      </c>
      <c r="W75" s="9">
        <v>0</v>
      </c>
      <c r="X75" s="17">
        <f t="shared" si="53"/>
        <v>0</v>
      </c>
      <c r="Y75" s="17">
        <f t="shared" si="54"/>
        <v>0</v>
      </c>
      <c r="Z75" s="9">
        <v>0</v>
      </c>
      <c r="AA75" s="9">
        <v>0</v>
      </c>
      <c r="AB75" s="9">
        <v>0</v>
      </c>
      <c r="AC75" s="9">
        <v>0</v>
      </c>
      <c r="AD75" s="17">
        <f t="shared" si="59"/>
        <v>0</v>
      </c>
      <c r="AE75" s="17">
        <f t="shared" si="60"/>
        <v>0</v>
      </c>
      <c r="AF75" s="9">
        <v>0</v>
      </c>
      <c r="AG75" s="9">
        <v>0</v>
      </c>
      <c r="AH75" s="9">
        <v>0</v>
      </c>
      <c r="AI75" s="9">
        <v>0</v>
      </c>
      <c r="AJ75" s="17">
        <f t="shared" si="55"/>
        <v>0</v>
      </c>
      <c r="AK75" s="17">
        <f t="shared" si="56"/>
        <v>0</v>
      </c>
    </row>
    <row r="76" spans="1:37" ht="15.75" thickBot="1" x14ac:dyDescent="0.3">
      <c r="A76" s="19" t="s">
        <v>38</v>
      </c>
      <c r="B76" s="8">
        <v>0</v>
      </c>
      <c r="C76" s="8">
        <v>0</v>
      </c>
      <c r="D76" s="8">
        <v>0</v>
      </c>
      <c r="E76" s="8">
        <v>0</v>
      </c>
      <c r="F76" s="17">
        <f t="shared" si="49"/>
        <v>0</v>
      </c>
      <c r="G76" s="17">
        <f t="shared" si="50"/>
        <v>0</v>
      </c>
      <c r="H76" s="8">
        <v>0</v>
      </c>
      <c r="I76" s="8">
        <v>0</v>
      </c>
      <c r="J76" s="8">
        <v>0</v>
      </c>
      <c r="K76" s="8">
        <v>0</v>
      </c>
      <c r="L76" s="17">
        <f t="shared" si="51"/>
        <v>0</v>
      </c>
      <c r="M76" s="17">
        <f t="shared" si="52"/>
        <v>0</v>
      </c>
      <c r="N76" s="8">
        <v>0</v>
      </c>
      <c r="O76" s="8">
        <v>0</v>
      </c>
      <c r="P76" s="8">
        <v>0</v>
      </c>
      <c r="Q76" s="8">
        <v>0</v>
      </c>
      <c r="R76" s="17">
        <f t="shared" si="57"/>
        <v>0</v>
      </c>
      <c r="S76" s="17">
        <f t="shared" si="58"/>
        <v>0</v>
      </c>
      <c r="T76" s="9">
        <v>0</v>
      </c>
      <c r="U76" s="9">
        <v>0</v>
      </c>
      <c r="V76" s="9">
        <v>0</v>
      </c>
      <c r="W76" s="9">
        <v>0</v>
      </c>
      <c r="X76" s="17">
        <f t="shared" si="53"/>
        <v>0</v>
      </c>
      <c r="Y76" s="17">
        <f t="shared" si="54"/>
        <v>0</v>
      </c>
      <c r="Z76" s="9">
        <v>0</v>
      </c>
      <c r="AA76" s="9">
        <v>0</v>
      </c>
      <c r="AB76" s="9">
        <v>0</v>
      </c>
      <c r="AC76" s="9">
        <v>0</v>
      </c>
      <c r="AD76" s="17">
        <f t="shared" si="59"/>
        <v>0</v>
      </c>
      <c r="AE76" s="17">
        <f t="shared" si="60"/>
        <v>0</v>
      </c>
      <c r="AF76" s="9">
        <v>0</v>
      </c>
      <c r="AG76" s="9">
        <v>0</v>
      </c>
      <c r="AH76" s="9">
        <v>0</v>
      </c>
      <c r="AI76" s="9">
        <v>0</v>
      </c>
      <c r="AJ76" s="17">
        <f t="shared" si="55"/>
        <v>0</v>
      </c>
      <c r="AK76" s="17">
        <f t="shared" si="56"/>
        <v>0</v>
      </c>
    </row>
    <row r="77" spans="1:37" ht="15.75" thickBot="1" x14ac:dyDescent="0.3">
      <c r="A77" s="19" t="s">
        <v>24</v>
      </c>
      <c r="B77" s="8">
        <v>0</v>
      </c>
      <c r="C77" s="9">
        <v>0</v>
      </c>
      <c r="D77" s="9">
        <v>0</v>
      </c>
      <c r="E77" s="9">
        <v>1</v>
      </c>
      <c r="F77" s="17">
        <f t="shared" si="49"/>
        <v>0.25</v>
      </c>
      <c r="G77" s="17">
        <f t="shared" si="50"/>
        <v>0.5</v>
      </c>
      <c r="H77" s="9">
        <v>0</v>
      </c>
      <c r="I77" s="9">
        <v>0</v>
      </c>
      <c r="J77" s="9">
        <v>0</v>
      </c>
      <c r="K77" s="9">
        <v>0</v>
      </c>
      <c r="L77" s="17">
        <f t="shared" si="51"/>
        <v>0</v>
      </c>
      <c r="M77" s="17">
        <f t="shared" si="52"/>
        <v>0</v>
      </c>
      <c r="N77" s="9">
        <v>0</v>
      </c>
      <c r="O77" s="9">
        <v>0</v>
      </c>
      <c r="P77" s="9">
        <v>0</v>
      </c>
      <c r="Q77" s="9">
        <v>2</v>
      </c>
      <c r="R77" s="17">
        <f t="shared" si="57"/>
        <v>0.5</v>
      </c>
      <c r="S77" s="17">
        <f t="shared" si="58"/>
        <v>1</v>
      </c>
      <c r="T77" s="9">
        <v>0</v>
      </c>
      <c r="U77" s="9">
        <v>0</v>
      </c>
      <c r="V77" s="9">
        <v>0</v>
      </c>
      <c r="W77" s="9">
        <v>0</v>
      </c>
      <c r="X77" s="17">
        <f t="shared" si="53"/>
        <v>0</v>
      </c>
      <c r="Y77" s="17">
        <f t="shared" si="54"/>
        <v>0</v>
      </c>
      <c r="Z77" s="9">
        <v>0</v>
      </c>
      <c r="AA77" s="9">
        <v>0</v>
      </c>
      <c r="AB77" s="9">
        <v>0</v>
      </c>
      <c r="AC77" s="9">
        <v>1</v>
      </c>
      <c r="AD77" s="17">
        <f>AVERAGE(Z77:AC77)</f>
        <v>0.25</v>
      </c>
      <c r="AE77" s="17">
        <f t="shared" si="60"/>
        <v>0.5</v>
      </c>
      <c r="AF77" s="9">
        <v>0</v>
      </c>
      <c r="AG77" s="9">
        <v>0</v>
      </c>
      <c r="AH77" s="9">
        <v>0</v>
      </c>
      <c r="AI77" s="9">
        <v>0</v>
      </c>
      <c r="AJ77" s="17">
        <f t="shared" si="55"/>
        <v>0</v>
      </c>
      <c r="AK77" s="17">
        <f t="shared" si="56"/>
        <v>0</v>
      </c>
    </row>
    <row r="78" spans="1:37" s="81" customFormat="1" x14ac:dyDescent="0.25">
      <c r="A78" s="111" t="s">
        <v>39</v>
      </c>
      <c r="B78" s="98">
        <f>(SUM(B67:B77))</f>
        <v>79</v>
      </c>
      <c r="C78" s="98">
        <f>(SUM(C67:C77))</f>
        <v>104</v>
      </c>
      <c r="D78" s="98">
        <f>(SUM(D67:D77))</f>
        <v>52</v>
      </c>
      <c r="E78" s="98">
        <f>(SUM(E67:E77))</f>
        <v>68</v>
      </c>
      <c r="F78" s="17">
        <f>(AVERAGE(B78:E78))</f>
        <v>75.75</v>
      </c>
      <c r="G78" s="17">
        <f>(STDEV(C78:F78))</f>
        <v>21.75275365710435</v>
      </c>
      <c r="H78" s="113">
        <f>(SUM(H67:H77))</f>
        <v>31</v>
      </c>
      <c r="I78" s="113">
        <f>(SUM(I67:I77))</f>
        <v>57</v>
      </c>
      <c r="J78" s="113">
        <f>(SUM(J67:J77))</f>
        <v>56</v>
      </c>
      <c r="K78" s="113">
        <f>(SUM(K67:K77))</f>
        <v>38</v>
      </c>
      <c r="L78" s="114">
        <f>(AVERAGE(H78:K78))</f>
        <v>45.5</v>
      </c>
      <c r="M78" s="114">
        <f>(STDEV(H78:K78))</f>
        <v>13.025615788386615</v>
      </c>
      <c r="N78" s="98">
        <f>(SUM(N67:N77))</f>
        <v>43</v>
      </c>
      <c r="O78" s="98">
        <f>(SUM(O67:O77))</f>
        <v>32</v>
      </c>
      <c r="P78" s="98">
        <f>(SUM(P67:P77))</f>
        <v>46</v>
      </c>
      <c r="Q78" s="98">
        <f>(SUM(Q67:Q77))</f>
        <v>9</v>
      </c>
      <c r="R78" s="17">
        <f>(AVERAGE(N78:Q78))</f>
        <v>32.5</v>
      </c>
      <c r="S78" s="17">
        <f>(STDEV(N78:Q78))</f>
        <v>16.782927833565473</v>
      </c>
      <c r="T78" s="98">
        <f>SUM(T67:T77)</f>
        <v>66</v>
      </c>
      <c r="U78" s="98">
        <f>SUM(U67:U77)</f>
        <v>78</v>
      </c>
      <c r="V78" s="98">
        <f>SUM(V67:V77)</f>
        <v>18</v>
      </c>
      <c r="W78" s="98">
        <f>SUM(W67:W77)</f>
        <v>13</v>
      </c>
      <c r="X78" s="17">
        <f>(AVERAGE(T78:W78))</f>
        <v>43.75</v>
      </c>
      <c r="Y78" s="17">
        <f>(STDEV(T78:W78))</f>
        <v>33.049205739321479</v>
      </c>
      <c r="Z78" s="98">
        <f>(SUM(Z67:Z77))</f>
        <v>16</v>
      </c>
      <c r="AA78" s="98">
        <f>(SUM(AA67:AA77))</f>
        <v>3</v>
      </c>
      <c r="AB78" s="98">
        <f>(SUM(AB67:AB77))</f>
        <v>27</v>
      </c>
      <c r="AC78" s="98">
        <f>(SUM(AC67:AC77))</f>
        <v>8</v>
      </c>
      <c r="AD78" s="17">
        <f>(AVERAGE(Z78:AC78))</f>
        <v>13.5</v>
      </c>
      <c r="AE78" s="17">
        <f>(STDEV(Z78:AC78))</f>
        <v>10.472185381603339</v>
      </c>
      <c r="AF78" s="81">
        <f>(SUM(AF67:AF77))</f>
        <v>8</v>
      </c>
      <c r="AG78" s="81">
        <f>(SUM(AG67:AG77))</f>
        <v>10</v>
      </c>
      <c r="AH78" s="81">
        <f>(SUM(AH67:AH77))</f>
        <v>23</v>
      </c>
      <c r="AI78" s="81">
        <f>(SUM(AI67:AI77))</f>
        <v>35</v>
      </c>
      <c r="AJ78" s="17">
        <f>(AVERAGE(AF78:AI78))</f>
        <v>19</v>
      </c>
      <c r="AK78" s="17">
        <f>(STDEV(AF78:AI78))</f>
        <v>12.569805089976535</v>
      </c>
    </row>
    <row r="79" spans="1:37" x14ac:dyDescent="0.25">
      <c r="A79" s="92" t="s">
        <v>80</v>
      </c>
      <c r="B79" s="23">
        <v>4</v>
      </c>
      <c r="C79" s="23">
        <v>4</v>
      </c>
      <c r="D79" s="23">
        <v>3</v>
      </c>
      <c r="E79" s="23">
        <v>4</v>
      </c>
      <c r="F79" s="42">
        <f>AVERAGE(B79:E79)</f>
        <v>3.75</v>
      </c>
      <c r="G79" s="42">
        <f>STDEV(B79:E79)</f>
        <v>0.5</v>
      </c>
      <c r="H79" s="112">
        <v>5</v>
      </c>
      <c r="I79" s="112">
        <v>4</v>
      </c>
      <c r="J79" s="112">
        <v>5</v>
      </c>
      <c r="K79" s="112">
        <v>3</v>
      </c>
      <c r="L79" s="42">
        <f>AVERAGE(H79:K79)</f>
        <v>4.25</v>
      </c>
      <c r="M79" s="42">
        <f>STDEV(H79:K79)</f>
        <v>0.9574271077563381</v>
      </c>
      <c r="N79" s="41">
        <v>2</v>
      </c>
      <c r="O79" s="41">
        <v>2</v>
      </c>
      <c r="P79" s="41">
        <v>3</v>
      </c>
      <c r="Q79" s="41">
        <v>3</v>
      </c>
      <c r="R79" s="44">
        <f>AVERAGE(N79:Q79)</f>
        <v>2.5</v>
      </c>
      <c r="S79" s="44">
        <f>STDEV(N79:Q79)</f>
        <v>0.57735026918962573</v>
      </c>
      <c r="T79" s="41">
        <v>3</v>
      </c>
      <c r="U79" s="41">
        <v>2</v>
      </c>
      <c r="V79" s="41">
        <v>2</v>
      </c>
      <c r="W79" s="41">
        <v>2</v>
      </c>
      <c r="X79" s="44">
        <f>AVERAGE(T79:W79)</f>
        <v>2.25</v>
      </c>
      <c r="Y79" s="44">
        <f>STDEV(T79:W79)</f>
        <v>0.5</v>
      </c>
      <c r="Z79" s="40">
        <v>3</v>
      </c>
      <c r="AA79" s="40">
        <v>1</v>
      </c>
      <c r="AB79" s="40">
        <v>2</v>
      </c>
      <c r="AC79" s="40">
        <v>3</v>
      </c>
      <c r="AD79" s="43">
        <f>AVERAGE(Z79:AC79)</f>
        <v>2.25</v>
      </c>
      <c r="AE79" s="43">
        <f>STDEV(Z79:AC79)</f>
        <v>0.9574271077563381</v>
      </c>
      <c r="AF79" s="41">
        <v>2</v>
      </c>
      <c r="AG79" s="41">
        <v>3</v>
      </c>
      <c r="AH79" s="41">
        <v>2</v>
      </c>
      <c r="AI79" s="41">
        <v>3</v>
      </c>
      <c r="AJ79" s="44">
        <f>AVERAGE(AF79:AI79)</f>
        <v>2.5</v>
      </c>
      <c r="AK79" s="44">
        <f>STDEV(AF79:AI79)</f>
        <v>0.57735026918962573</v>
      </c>
    </row>
    <row r="80" spans="1:37" s="28" customFormat="1" x14ac:dyDescent="0.25">
      <c r="A80" s="31"/>
      <c r="B80" s="23"/>
      <c r="C80" s="23"/>
      <c r="D80" s="23"/>
      <c r="E80" s="23"/>
      <c r="F80" s="104"/>
      <c r="G80" s="104"/>
      <c r="H80" s="40"/>
      <c r="I80" s="40"/>
      <c r="J80" s="40"/>
      <c r="K80" s="40"/>
      <c r="L80" s="105"/>
      <c r="M80" s="105"/>
      <c r="N80" s="41"/>
      <c r="O80" s="41"/>
      <c r="P80" s="41"/>
      <c r="Q80" s="41"/>
      <c r="R80" s="106"/>
      <c r="S80" s="106"/>
      <c r="T80" s="41"/>
      <c r="U80" s="41"/>
      <c r="V80" s="41"/>
      <c r="W80" s="41"/>
      <c r="X80" s="106"/>
      <c r="Y80" s="106"/>
      <c r="Z80" s="40"/>
      <c r="AA80" s="40"/>
      <c r="AB80" s="40"/>
      <c r="AC80" s="40"/>
      <c r="AD80" s="105"/>
      <c r="AE80" s="105"/>
      <c r="AF80" s="41"/>
      <c r="AG80" s="41"/>
      <c r="AH80" s="41"/>
      <c r="AI80" s="41"/>
      <c r="AJ80" s="106"/>
      <c r="AK80" s="106"/>
    </row>
    <row r="81" spans="1:37" ht="15.75" thickBot="1" x14ac:dyDescent="0.3">
      <c r="B81" s="93" t="s">
        <v>52</v>
      </c>
      <c r="C81" s="124">
        <v>42661</v>
      </c>
      <c r="D81" s="125"/>
      <c r="I81" s="80">
        <v>44487</v>
      </c>
      <c r="O81" s="80">
        <v>44487</v>
      </c>
      <c r="U81" s="120">
        <v>42658</v>
      </c>
      <c r="V81" s="121"/>
      <c r="X81" s="93"/>
      <c r="Y81" s="93"/>
      <c r="AA81" s="80">
        <v>44494</v>
      </c>
      <c r="AG81" s="74">
        <v>44494</v>
      </c>
    </row>
    <row r="82" spans="1:37" ht="15.75" thickBot="1" x14ac:dyDescent="0.3">
      <c r="B82" s="1" t="s">
        <v>0</v>
      </c>
      <c r="C82" s="2" t="s">
        <v>1</v>
      </c>
      <c r="D82" s="2" t="s">
        <v>2</v>
      </c>
      <c r="E82" s="1" t="s">
        <v>29</v>
      </c>
      <c r="F82" s="18" t="s">
        <v>26</v>
      </c>
      <c r="G82" s="18" t="s">
        <v>30</v>
      </c>
      <c r="H82" s="2" t="s">
        <v>3</v>
      </c>
      <c r="I82" s="2" t="s">
        <v>4</v>
      </c>
      <c r="J82" s="2" t="s">
        <v>5</v>
      </c>
      <c r="K82" s="2" t="s">
        <v>31</v>
      </c>
      <c r="L82" s="18" t="s">
        <v>26</v>
      </c>
      <c r="M82" s="18" t="s">
        <v>30</v>
      </c>
      <c r="N82" s="2" t="s">
        <v>6</v>
      </c>
      <c r="O82" s="2" t="s">
        <v>7</v>
      </c>
      <c r="P82" s="2" t="s">
        <v>8</v>
      </c>
      <c r="Q82" s="2" t="s">
        <v>32</v>
      </c>
      <c r="R82" s="18" t="s">
        <v>26</v>
      </c>
      <c r="S82" s="18" t="s">
        <v>30</v>
      </c>
      <c r="T82" s="2" t="s">
        <v>9</v>
      </c>
      <c r="U82" s="2" t="s">
        <v>10</v>
      </c>
      <c r="V82" s="2" t="s">
        <v>11</v>
      </c>
      <c r="W82" s="2" t="s">
        <v>33</v>
      </c>
      <c r="X82" s="2" t="s">
        <v>34</v>
      </c>
      <c r="Y82" s="2" t="s">
        <v>30</v>
      </c>
      <c r="Z82" s="2" t="s">
        <v>12</v>
      </c>
      <c r="AA82" s="2" t="s">
        <v>13</v>
      </c>
      <c r="AB82" s="2" t="s">
        <v>14</v>
      </c>
      <c r="AC82" s="2" t="s">
        <v>35</v>
      </c>
      <c r="AD82" s="2" t="s">
        <v>34</v>
      </c>
      <c r="AE82" s="2" t="s">
        <v>30</v>
      </c>
      <c r="AF82" s="2" t="s">
        <v>15</v>
      </c>
      <c r="AG82" s="2" t="s">
        <v>16</v>
      </c>
      <c r="AH82" s="3" t="s">
        <v>17</v>
      </c>
      <c r="AI82" s="2" t="s">
        <v>36</v>
      </c>
      <c r="AJ82" s="2" t="s">
        <v>34</v>
      </c>
      <c r="AK82" s="2" t="s">
        <v>30</v>
      </c>
    </row>
    <row r="83" spans="1:37" ht="15.75" thickBot="1" x14ac:dyDescent="0.3">
      <c r="A83" s="19" t="s">
        <v>18</v>
      </c>
      <c r="B83" s="5">
        <v>45</v>
      </c>
      <c r="C83" s="27">
        <v>12</v>
      </c>
      <c r="D83" s="6">
        <v>19</v>
      </c>
      <c r="E83" s="6">
        <v>9</v>
      </c>
      <c r="F83" s="17">
        <f>AVERAGE(B83:E83)</f>
        <v>21.25</v>
      </c>
      <c r="G83" s="17">
        <f>STDEV(B83:E83)</f>
        <v>16.378339354159198</v>
      </c>
      <c r="H83" s="6">
        <v>8</v>
      </c>
      <c r="I83" s="6">
        <v>2</v>
      </c>
      <c r="J83" s="6">
        <v>10</v>
      </c>
      <c r="K83" s="6">
        <v>46</v>
      </c>
      <c r="L83" s="17">
        <f>AVERAGE(H83:K83)</f>
        <v>16.5</v>
      </c>
      <c r="M83" s="17">
        <f>STDEV(H83:K83)</f>
        <v>19.958289839896938</v>
      </c>
      <c r="N83" s="6">
        <v>0</v>
      </c>
      <c r="O83" s="6">
        <v>0</v>
      </c>
      <c r="P83" s="6">
        <v>0</v>
      </c>
      <c r="Q83" s="6">
        <v>0</v>
      </c>
      <c r="R83" s="17">
        <f>AVERAGE(N83:Q83)</f>
        <v>0</v>
      </c>
      <c r="S83" s="17">
        <f>STDEV(N83:Q83)</f>
        <v>0</v>
      </c>
      <c r="T83" s="32">
        <v>6</v>
      </c>
      <c r="U83" s="32">
        <v>5</v>
      </c>
      <c r="V83" s="32">
        <v>6</v>
      </c>
      <c r="W83" s="32">
        <v>1</v>
      </c>
      <c r="X83" s="17">
        <f>AVERAGE(T83:W83)</f>
        <v>4.5</v>
      </c>
      <c r="Y83" s="17">
        <f>STDEV(T83:W83)</f>
        <v>2.3804761428476167</v>
      </c>
      <c r="Z83" s="32">
        <v>20</v>
      </c>
      <c r="AA83" s="32">
        <v>9</v>
      </c>
      <c r="AB83" s="33">
        <v>12</v>
      </c>
      <c r="AC83" s="32">
        <v>10</v>
      </c>
      <c r="AD83" s="17">
        <f t="shared" ref="AD83:AD90" si="61">AVERAGE(Z83:AC83)</f>
        <v>12.75</v>
      </c>
      <c r="AE83" s="17">
        <f t="shared" ref="AE83:AE90" si="62">STDEV(Z83:AC83)</f>
        <v>4.9916597106239795</v>
      </c>
      <c r="AF83" s="32">
        <v>19</v>
      </c>
      <c r="AG83" s="32">
        <v>9</v>
      </c>
      <c r="AH83" s="35">
        <v>6</v>
      </c>
      <c r="AI83" s="36">
        <v>4</v>
      </c>
      <c r="AJ83" s="17">
        <f>AVERAGE(AF83:AI83)</f>
        <v>9.5</v>
      </c>
      <c r="AK83" s="17">
        <f>STDEV(AF83:AI83)</f>
        <v>6.6583281184793934</v>
      </c>
    </row>
    <row r="84" spans="1:37" ht="15.75" thickBot="1" x14ac:dyDescent="0.3">
      <c r="A84" s="19" t="s">
        <v>19</v>
      </c>
      <c r="B84" s="8">
        <v>0</v>
      </c>
      <c r="C84" s="9">
        <v>0</v>
      </c>
      <c r="D84" s="9">
        <v>0</v>
      </c>
      <c r="E84" s="9">
        <v>0</v>
      </c>
      <c r="F84" s="17">
        <f t="shared" ref="F84:F93" si="63">AVERAGE(B84:E84)</f>
        <v>0</v>
      </c>
      <c r="G84" s="17">
        <f t="shared" ref="G84:G93" si="64">STDEV(B84:E84)</f>
        <v>0</v>
      </c>
      <c r="H84" s="9">
        <v>0</v>
      </c>
      <c r="I84" s="9">
        <v>0</v>
      </c>
      <c r="J84" s="9">
        <v>0</v>
      </c>
      <c r="K84" s="9">
        <v>0</v>
      </c>
      <c r="L84" s="17">
        <f t="shared" ref="L84:L93" si="65">AVERAGE(H84:K84)</f>
        <v>0</v>
      </c>
      <c r="M84" s="17">
        <f t="shared" ref="M84:M93" si="66">STDEV(H84:K84)</f>
        <v>0</v>
      </c>
      <c r="N84" s="9">
        <v>1</v>
      </c>
      <c r="O84" s="9">
        <v>0</v>
      </c>
      <c r="P84" s="9">
        <v>0</v>
      </c>
      <c r="Q84" s="9">
        <v>9</v>
      </c>
      <c r="R84" s="17">
        <f t="shared" ref="R84:R93" si="67">AVERAGE(N84:Q84)</f>
        <v>2.5</v>
      </c>
      <c r="S84" s="17">
        <f t="shared" ref="S84:S93" si="68">STDEV(N84:Q84)</f>
        <v>4.358898943540674</v>
      </c>
      <c r="T84" s="33">
        <v>2</v>
      </c>
      <c r="U84" s="33">
        <v>11</v>
      </c>
      <c r="V84" s="33">
        <v>16</v>
      </c>
      <c r="W84" s="33">
        <v>14</v>
      </c>
      <c r="X84" s="17">
        <f>AVERAGE(T84:W84)</f>
        <v>10.75</v>
      </c>
      <c r="Y84" s="17">
        <f>STDEV(T84:W84)</f>
        <v>6.1846584384264904</v>
      </c>
      <c r="Z84" s="33">
        <v>0</v>
      </c>
      <c r="AA84" s="33">
        <v>0</v>
      </c>
      <c r="AB84" s="33">
        <v>0</v>
      </c>
      <c r="AC84" s="33">
        <v>0</v>
      </c>
      <c r="AD84" s="17">
        <f t="shared" si="61"/>
        <v>0</v>
      </c>
      <c r="AE84" s="17">
        <f t="shared" si="62"/>
        <v>0</v>
      </c>
      <c r="AF84" s="33">
        <v>0</v>
      </c>
      <c r="AG84" s="33">
        <v>0</v>
      </c>
      <c r="AH84" s="33">
        <v>0</v>
      </c>
      <c r="AI84" s="37">
        <v>0</v>
      </c>
      <c r="AJ84" s="17">
        <f t="shared" ref="AJ84:AJ93" si="69">AVERAGE(AF84:AI84)</f>
        <v>0</v>
      </c>
      <c r="AK84" s="17">
        <f t="shared" ref="AK84:AK93" si="70">STDEV(AF84:AI84)</f>
        <v>0</v>
      </c>
    </row>
    <row r="85" spans="1:37" ht="15.75" thickBot="1" x14ac:dyDescent="0.3">
      <c r="A85" s="21" t="s">
        <v>20</v>
      </c>
      <c r="B85" s="8">
        <v>0</v>
      </c>
      <c r="C85" s="9">
        <v>0</v>
      </c>
      <c r="D85" s="9">
        <v>0</v>
      </c>
      <c r="E85" s="9">
        <v>0</v>
      </c>
      <c r="F85" s="17">
        <f t="shared" si="63"/>
        <v>0</v>
      </c>
      <c r="G85" s="17">
        <f t="shared" si="64"/>
        <v>0</v>
      </c>
      <c r="H85" s="9">
        <v>0</v>
      </c>
      <c r="I85" s="9">
        <v>0</v>
      </c>
      <c r="J85" s="9">
        <v>0</v>
      </c>
      <c r="K85" s="9">
        <v>0</v>
      </c>
      <c r="L85" s="17">
        <f t="shared" si="65"/>
        <v>0</v>
      </c>
      <c r="M85" s="17">
        <f t="shared" si="66"/>
        <v>0</v>
      </c>
      <c r="N85" s="9">
        <v>0</v>
      </c>
      <c r="O85" s="9">
        <v>0</v>
      </c>
      <c r="P85" s="9">
        <v>0</v>
      </c>
      <c r="Q85" s="9">
        <v>0</v>
      </c>
      <c r="R85" s="17">
        <f t="shared" si="67"/>
        <v>0</v>
      </c>
      <c r="S85" s="17">
        <f t="shared" si="68"/>
        <v>0</v>
      </c>
      <c r="T85" s="33">
        <v>0</v>
      </c>
      <c r="U85" s="33">
        <v>0</v>
      </c>
      <c r="V85" s="33">
        <v>0</v>
      </c>
      <c r="W85" s="33">
        <v>0</v>
      </c>
      <c r="X85" s="17">
        <f t="shared" ref="X85:X93" si="71">AVERAGE(T85:W85)</f>
        <v>0</v>
      </c>
      <c r="Y85" s="17">
        <f t="shared" ref="Y85:Y93" si="72">STDEV(T85:W85)</f>
        <v>0</v>
      </c>
      <c r="Z85" s="33">
        <v>0</v>
      </c>
      <c r="AA85" s="33">
        <v>0</v>
      </c>
      <c r="AB85" s="33">
        <v>0</v>
      </c>
      <c r="AC85" s="33">
        <v>0</v>
      </c>
      <c r="AD85" s="17">
        <f t="shared" si="61"/>
        <v>0</v>
      </c>
      <c r="AE85" s="17">
        <f t="shared" si="62"/>
        <v>0</v>
      </c>
      <c r="AF85" s="33">
        <v>0</v>
      </c>
      <c r="AG85" s="38">
        <v>0</v>
      </c>
      <c r="AH85" s="33">
        <v>0</v>
      </c>
      <c r="AI85" s="33">
        <v>1</v>
      </c>
      <c r="AJ85" s="17">
        <f t="shared" si="69"/>
        <v>0.25</v>
      </c>
      <c r="AK85" s="17">
        <f t="shared" si="70"/>
        <v>0.5</v>
      </c>
    </row>
    <row r="86" spans="1:37" ht="15.75" thickBot="1" x14ac:dyDescent="0.3">
      <c r="A86" s="19" t="s">
        <v>21</v>
      </c>
      <c r="B86" s="8">
        <v>1</v>
      </c>
      <c r="C86" s="9">
        <v>4</v>
      </c>
      <c r="D86" s="9">
        <v>0</v>
      </c>
      <c r="E86" s="9">
        <v>0</v>
      </c>
      <c r="F86" s="17">
        <f t="shared" si="63"/>
        <v>1.25</v>
      </c>
      <c r="G86" s="17">
        <f t="shared" si="64"/>
        <v>1.8929694486000912</v>
      </c>
      <c r="H86" s="9">
        <v>0</v>
      </c>
      <c r="I86" s="9">
        <v>0</v>
      </c>
      <c r="J86" s="9">
        <v>0</v>
      </c>
      <c r="K86" s="9">
        <v>0</v>
      </c>
      <c r="L86" s="17">
        <f t="shared" si="65"/>
        <v>0</v>
      </c>
      <c r="M86" s="17">
        <f t="shared" si="66"/>
        <v>0</v>
      </c>
      <c r="N86" s="9">
        <v>0</v>
      </c>
      <c r="O86" s="9">
        <v>0</v>
      </c>
      <c r="P86" s="9">
        <v>0</v>
      </c>
      <c r="Q86" s="9">
        <v>0</v>
      </c>
      <c r="R86" s="17">
        <f t="shared" si="67"/>
        <v>0</v>
      </c>
      <c r="S86" s="17">
        <f t="shared" si="68"/>
        <v>0</v>
      </c>
      <c r="T86" s="33">
        <v>0</v>
      </c>
      <c r="U86" s="33">
        <v>0</v>
      </c>
      <c r="V86" s="33">
        <v>0</v>
      </c>
      <c r="W86" s="33">
        <v>0</v>
      </c>
      <c r="X86" s="17">
        <f t="shared" si="71"/>
        <v>0</v>
      </c>
      <c r="Y86" s="17">
        <f t="shared" si="72"/>
        <v>0</v>
      </c>
      <c r="Z86" s="33">
        <v>0</v>
      </c>
      <c r="AA86" s="33">
        <v>0</v>
      </c>
      <c r="AB86" s="33">
        <v>0</v>
      </c>
      <c r="AC86" s="33">
        <v>0</v>
      </c>
      <c r="AD86" s="17">
        <f t="shared" si="61"/>
        <v>0</v>
      </c>
      <c r="AE86" s="17">
        <f t="shared" si="62"/>
        <v>0</v>
      </c>
      <c r="AF86" s="33">
        <v>0</v>
      </c>
      <c r="AG86" s="33">
        <v>0</v>
      </c>
      <c r="AH86" s="33">
        <v>0</v>
      </c>
      <c r="AI86" s="33">
        <v>0</v>
      </c>
      <c r="AJ86" s="17">
        <f t="shared" si="69"/>
        <v>0</v>
      </c>
      <c r="AK86" s="17">
        <f t="shared" si="70"/>
        <v>0</v>
      </c>
    </row>
    <row r="87" spans="1:37" ht="15.75" thickBot="1" x14ac:dyDescent="0.3">
      <c r="A87" s="19" t="s">
        <v>37</v>
      </c>
      <c r="B87" s="8">
        <v>10</v>
      </c>
      <c r="C87" s="9">
        <v>9</v>
      </c>
      <c r="D87" s="9">
        <v>6</v>
      </c>
      <c r="E87" s="9">
        <v>2</v>
      </c>
      <c r="F87" s="17">
        <f t="shared" si="63"/>
        <v>6.75</v>
      </c>
      <c r="G87" s="17">
        <f t="shared" si="64"/>
        <v>3.5939764421413041</v>
      </c>
      <c r="H87" s="9">
        <v>4</v>
      </c>
      <c r="I87" s="9">
        <v>0</v>
      </c>
      <c r="J87" s="9">
        <v>2</v>
      </c>
      <c r="K87" s="9">
        <v>0</v>
      </c>
      <c r="L87" s="17">
        <f t="shared" si="65"/>
        <v>1.5</v>
      </c>
      <c r="M87" s="17">
        <f t="shared" si="66"/>
        <v>1.9148542155126762</v>
      </c>
      <c r="N87" s="9">
        <v>0</v>
      </c>
      <c r="O87" s="9">
        <v>0</v>
      </c>
      <c r="P87" s="9">
        <v>0</v>
      </c>
      <c r="Q87" s="9">
        <v>0</v>
      </c>
      <c r="R87" s="17">
        <f t="shared" si="67"/>
        <v>0</v>
      </c>
      <c r="S87" s="17">
        <f t="shared" si="68"/>
        <v>0</v>
      </c>
      <c r="T87" s="33">
        <v>0</v>
      </c>
      <c r="U87" s="33">
        <v>0</v>
      </c>
      <c r="V87" s="33">
        <v>0</v>
      </c>
      <c r="W87" s="33">
        <v>0</v>
      </c>
      <c r="X87" s="17">
        <f t="shared" si="71"/>
        <v>0</v>
      </c>
      <c r="Y87" s="17">
        <f t="shared" si="72"/>
        <v>0</v>
      </c>
      <c r="Z87" s="33">
        <v>0</v>
      </c>
      <c r="AA87" s="33">
        <v>0</v>
      </c>
      <c r="AB87" s="33">
        <v>0</v>
      </c>
      <c r="AC87" s="33">
        <v>0</v>
      </c>
      <c r="AD87" s="17">
        <f t="shared" si="61"/>
        <v>0</v>
      </c>
      <c r="AE87" s="17">
        <f t="shared" si="62"/>
        <v>0</v>
      </c>
      <c r="AF87" s="33">
        <v>3</v>
      </c>
      <c r="AG87" s="33">
        <v>7</v>
      </c>
      <c r="AH87" s="33">
        <v>0</v>
      </c>
      <c r="AI87" s="33">
        <v>14</v>
      </c>
      <c r="AJ87" s="17">
        <f t="shared" si="69"/>
        <v>6</v>
      </c>
      <c r="AK87" s="17">
        <f t="shared" si="70"/>
        <v>6.0553007081949835</v>
      </c>
    </row>
    <row r="88" spans="1:37" ht="15.75" thickBot="1" x14ac:dyDescent="0.3">
      <c r="A88" s="19" t="s">
        <v>25</v>
      </c>
      <c r="B88" s="8">
        <v>0</v>
      </c>
      <c r="C88" s="9">
        <v>0</v>
      </c>
      <c r="D88" s="9">
        <v>0</v>
      </c>
      <c r="E88" s="9">
        <v>0</v>
      </c>
      <c r="F88" s="17">
        <f t="shared" si="63"/>
        <v>0</v>
      </c>
      <c r="G88" s="17">
        <f t="shared" si="64"/>
        <v>0</v>
      </c>
      <c r="H88" s="9">
        <v>0</v>
      </c>
      <c r="I88" s="9">
        <v>0</v>
      </c>
      <c r="J88" s="9">
        <v>1</v>
      </c>
      <c r="K88" s="9">
        <v>0</v>
      </c>
      <c r="L88" s="17">
        <f t="shared" si="65"/>
        <v>0.25</v>
      </c>
      <c r="M88" s="17">
        <f t="shared" si="66"/>
        <v>0.5</v>
      </c>
      <c r="N88" s="9">
        <v>3</v>
      </c>
      <c r="O88" s="9">
        <v>0</v>
      </c>
      <c r="P88" s="9">
        <v>2</v>
      </c>
      <c r="Q88" s="9">
        <v>39</v>
      </c>
      <c r="R88" s="17">
        <f t="shared" si="67"/>
        <v>11</v>
      </c>
      <c r="S88" s="17">
        <f t="shared" si="68"/>
        <v>18.708286933869708</v>
      </c>
      <c r="T88" s="33">
        <v>3</v>
      </c>
      <c r="U88" s="33">
        <v>17</v>
      </c>
      <c r="V88" s="33">
        <v>6</v>
      </c>
      <c r="W88" s="33">
        <v>7</v>
      </c>
      <c r="X88" s="17">
        <f t="shared" si="71"/>
        <v>8.25</v>
      </c>
      <c r="Y88" s="17">
        <f t="shared" si="72"/>
        <v>6.0759087111860612</v>
      </c>
      <c r="Z88" s="33">
        <v>2</v>
      </c>
      <c r="AA88" s="33">
        <v>0</v>
      </c>
      <c r="AB88" s="33">
        <v>84</v>
      </c>
      <c r="AC88" s="33">
        <v>4</v>
      </c>
      <c r="AD88" s="17">
        <f t="shared" si="61"/>
        <v>22.5</v>
      </c>
      <c r="AE88" s="17">
        <f t="shared" si="62"/>
        <v>41.032507438208874</v>
      </c>
      <c r="AF88" s="33">
        <v>0</v>
      </c>
      <c r="AG88" s="33">
        <v>0</v>
      </c>
      <c r="AH88" s="33">
        <v>0</v>
      </c>
      <c r="AI88" s="33">
        <v>0</v>
      </c>
      <c r="AJ88" s="17">
        <f t="shared" si="69"/>
        <v>0</v>
      </c>
      <c r="AK88" s="17">
        <f t="shared" si="70"/>
        <v>0</v>
      </c>
    </row>
    <row r="89" spans="1:37" ht="15.75" thickBot="1" x14ac:dyDescent="0.3">
      <c r="A89" s="19" t="s">
        <v>22</v>
      </c>
      <c r="B89" s="8">
        <v>0</v>
      </c>
      <c r="C89" s="9">
        <v>0</v>
      </c>
      <c r="D89" s="9">
        <v>0</v>
      </c>
      <c r="E89" s="9">
        <v>0</v>
      </c>
      <c r="F89" s="17">
        <f t="shared" si="63"/>
        <v>0</v>
      </c>
      <c r="G89" s="17">
        <f t="shared" si="64"/>
        <v>0</v>
      </c>
      <c r="H89" s="9">
        <v>0</v>
      </c>
      <c r="I89" s="9">
        <v>0</v>
      </c>
      <c r="J89" s="9">
        <v>0</v>
      </c>
      <c r="K89" s="9">
        <v>0</v>
      </c>
      <c r="L89" s="17">
        <f t="shared" si="65"/>
        <v>0</v>
      </c>
      <c r="M89" s="17">
        <f t="shared" si="66"/>
        <v>0</v>
      </c>
      <c r="N89" s="9">
        <v>0</v>
      </c>
      <c r="O89" s="9">
        <v>0</v>
      </c>
      <c r="P89" s="9">
        <v>0</v>
      </c>
      <c r="Q89" s="9">
        <v>0</v>
      </c>
      <c r="R89" s="17">
        <f t="shared" si="67"/>
        <v>0</v>
      </c>
      <c r="S89" s="17">
        <f t="shared" si="68"/>
        <v>0</v>
      </c>
      <c r="T89" s="33">
        <v>0</v>
      </c>
      <c r="U89" s="33">
        <v>0</v>
      </c>
      <c r="V89" s="33">
        <v>0</v>
      </c>
      <c r="W89" s="33">
        <v>0</v>
      </c>
      <c r="X89" s="17">
        <f t="shared" si="71"/>
        <v>0</v>
      </c>
      <c r="Y89" s="17">
        <f t="shared" si="72"/>
        <v>0</v>
      </c>
      <c r="Z89" s="33">
        <v>0</v>
      </c>
      <c r="AA89" s="33">
        <v>0</v>
      </c>
      <c r="AB89" s="33">
        <v>0</v>
      </c>
      <c r="AC89" s="33">
        <v>0</v>
      </c>
      <c r="AD89" s="17">
        <f t="shared" si="61"/>
        <v>0</v>
      </c>
      <c r="AE89" s="17">
        <f t="shared" si="62"/>
        <v>0</v>
      </c>
      <c r="AF89" s="33">
        <v>0</v>
      </c>
      <c r="AG89" s="33">
        <v>0</v>
      </c>
      <c r="AH89" s="33">
        <v>0</v>
      </c>
      <c r="AI89" s="33">
        <v>0</v>
      </c>
      <c r="AJ89" s="17">
        <f t="shared" si="69"/>
        <v>0</v>
      </c>
      <c r="AK89" s="17">
        <f t="shared" si="70"/>
        <v>0</v>
      </c>
    </row>
    <row r="90" spans="1:37" ht="15.75" thickBot="1" x14ac:dyDescent="0.3">
      <c r="A90" s="19" t="s">
        <v>43</v>
      </c>
      <c r="B90" s="8">
        <v>0</v>
      </c>
      <c r="C90" s="9">
        <v>0</v>
      </c>
      <c r="D90" s="9">
        <v>0</v>
      </c>
      <c r="E90" s="9">
        <v>0</v>
      </c>
      <c r="F90" s="17">
        <f t="shared" si="63"/>
        <v>0</v>
      </c>
      <c r="G90" s="17">
        <f t="shared" si="64"/>
        <v>0</v>
      </c>
      <c r="H90" s="9">
        <v>1</v>
      </c>
      <c r="I90" s="9">
        <v>1</v>
      </c>
      <c r="J90" s="9">
        <v>2</v>
      </c>
      <c r="K90" s="9">
        <v>2</v>
      </c>
      <c r="L90" s="17">
        <f t="shared" si="65"/>
        <v>1.5</v>
      </c>
      <c r="M90" s="17">
        <f t="shared" si="66"/>
        <v>0.57735026918962573</v>
      </c>
      <c r="N90" s="9">
        <v>0</v>
      </c>
      <c r="O90" s="9">
        <v>0</v>
      </c>
      <c r="P90" s="9">
        <v>0</v>
      </c>
      <c r="Q90" s="9">
        <v>1</v>
      </c>
      <c r="R90" s="17">
        <f t="shared" si="67"/>
        <v>0.25</v>
      </c>
      <c r="S90" s="17">
        <f t="shared" si="68"/>
        <v>0.5</v>
      </c>
      <c r="T90" s="33">
        <v>0</v>
      </c>
      <c r="U90" s="33">
        <v>0</v>
      </c>
      <c r="V90" s="33">
        <v>0</v>
      </c>
      <c r="W90" s="33">
        <v>0</v>
      </c>
      <c r="X90" s="17">
        <f t="shared" si="71"/>
        <v>0</v>
      </c>
      <c r="Y90" s="17">
        <f t="shared" si="72"/>
        <v>0</v>
      </c>
      <c r="Z90" s="33">
        <v>0</v>
      </c>
      <c r="AA90" s="33">
        <v>0</v>
      </c>
      <c r="AB90" s="33">
        <v>0</v>
      </c>
      <c r="AC90" s="33">
        <v>0</v>
      </c>
      <c r="AD90" s="17">
        <f t="shared" si="61"/>
        <v>0</v>
      </c>
      <c r="AE90" s="17">
        <f t="shared" si="62"/>
        <v>0</v>
      </c>
      <c r="AF90" s="33">
        <v>0</v>
      </c>
      <c r="AG90" s="33">
        <v>0</v>
      </c>
      <c r="AH90" s="33">
        <v>0</v>
      </c>
      <c r="AI90" s="33">
        <v>0</v>
      </c>
      <c r="AJ90" s="17">
        <f t="shared" si="69"/>
        <v>0</v>
      </c>
      <c r="AK90" s="17">
        <f t="shared" si="70"/>
        <v>0</v>
      </c>
    </row>
    <row r="91" spans="1:37" ht="15.75" thickBot="1" x14ac:dyDescent="0.3">
      <c r="A91" s="19" t="s">
        <v>23</v>
      </c>
      <c r="B91" s="8">
        <v>0</v>
      </c>
      <c r="C91" s="9">
        <v>0</v>
      </c>
      <c r="D91" s="9">
        <v>0</v>
      </c>
      <c r="E91" s="9">
        <v>0</v>
      </c>
      <c r="F91" s="17">
        <f t="shared" si="63"/>
        <v>0</v>
      </c>
      <c r="G91" s="17">
        <f t="shared" si="64"/>
        <v>0</v>
      </c>
      <c r="H91" s="9">
        <v>0</v>
      </c>
      <c r="I91" s="9">
        <v>0</v>
      </c>
      <c r="J91" s="9">
        <v>0</v>
      </c>
      <c r="K91" s="9">
        <v>0</v>
      </c>
      <c r="L91" s="17">
        <f t="shared" si="65"/>
        <v>0</v>
      </c>
      <c r="M91" s="17">
        <f t="shared" si="66"/>
        <v>0</v>
      </c>
      <c r="N91" s="9">
        <v>0</v>
      </c>
      <c r="O91" s="9">
        <v>0</v>
      </c>
      <c r="P91" s="9">
        <v>0</v>
      </c>
      <c r="Q91" s="9">
        <v>0</v>
      </c>
      <c r="R91" s="17">
        <f t="shared" si="67"/>
        <v>0</v>
      </c>
      <c r="S91" s="17">
        <f t="shared" si="68"/>
        <v>0</v>
      </c>
      <c r="T91" s="33">
        <v>0</v>
      </c>
      <c r="U91" s="33">
        <v>0</v>
      </c>
      <c r="V91" s="33">
        <v>0</v>
      </c>
      <c r="W91" s="33">
        <v>0</v>
      </c>
      <c r="X91" s="17">
        <f t="shared" si="71"/>
        <v>0</v>
      </c>
      <c r="Y91" s="17">
        <f t="shared" si="72"/>
        <v>0</v>
      </c>
      <c r="Z91" s="33">
        <v>0</v>
      </c>
      <c r="AA91" s="33">
        <v>0</v>
      </c>
      <c r="AB91" s="33">
        <v>0</v>
      </c>
      <c r="AC91" s="33">
        <v>0</v>
      </c>
      <c r="AD91" s="17">
        <f t="shared" ref="AD91:AD93" si="73">AVERAGE(Z91:AC91)</f>
        <v>0</v>
      </c>
      <c r="AE91" s="17">
        <f t="shared" ref="AE91:AE93" si="74">STDEV(Z91:AC91)</f>
        <v>0</v>
      </c>
      <c r="AF91" s="33">
        <v>0</v>
      </c>
      <c r="AG91" s="33">
        <v>0</v>
      </c>
      <c r="AH91" s="33">
        <v>0</v>
      </c>
      <c r="AI91" s="33">
        <v>0</v>
      </c>
      <c r="AJ91" s="17">
        <f t="shared" si="69"/>
        <v>0</v>
      </c>
      <c r="AK91" s="17">
        <f t="shared" si="70"/>
        <v>0</v>
      </c>
    </row>
    <row r="92" spans="1:37" ht="15.75" thickBot="1" x14ac:dyDescent="0.3">
      <c r="A92" s="19" t="s">
        <v>38</v>
      </c>
      <c r="B92" s="8">
        <v>0</v>
      </c>
      <c r="C92" s="9">
        <v>0</v>
      </c>
      <c r="D92" s="9">
        <v>0</v>
      </c>
      <c r="E92" s="9">
        <v>0</v>
      </c>
      <c r="F92" s="17">
        <f t="shared" si="63"/>
        <v>0</v>
      </c>
      <c r="G92" s="17">
        <f t="shared" si="64"/>
        <v>0</v>
      </c>
      <c r="H92" s="8">
        <v>0</v>
      </c>
      <c r="I92" s="8">
        <v>0</v>
      </c>
      <c r="J92" s="8">
        <v>0</v>
      </c>
      <c r="K92" s="8">
        <v>0</v>
      </c>
      <c r="L92" s="17">
        <f t="shared" si="65"/>
        <v>0</v>
      </c>
      <c r="M92" s="17">
        <f t="shared" si="66"/>
        <v>0</v>
      </c>
      <c r="N92" s="9">
        <v>0</v>
      </c>
      <c r="O92" s="9">
        <v>0</v>
      </c>
      <c r="P92" s="9">
        <v>0</v>
      </c>
      <c r="Q92" s="9">
        <v>0</v>
      </c>
      <c r="R92" s="17">
        <f t="shared" si="67"/>
        <v>0</v>
      </c>
      <c r="S92" s="17">
        <f t="shared" si="68"/>
        <v>0</v>
      </c>
      <c r="T92" s="34">
        <v>0</v>
      </c>
      <c r="U92" s="33">
        <v>0</v>
      </c>
      <c r="V92" s="33">
        <v>0</v>
      </c>
      <c r="W92" s="33">
        <v>0</v>
      </c>
      <c r="X92" s="17">
        <f t="shared" si="71"/>
        <v>0</v>
      </c>
      <c r="Y92" s="17">
        <f t="shared" si="72"/>
        <v>0</v>
      </c>
      <c r="Z92" s="33">
        <v>0</v>
      </c>
      <c r="AA92" s="33">
        <v>0</v>
      </c>
      <c r="AB92" s="33">
        <v>0</v>
      </c>
      <c r="AC92" s="33">
        <v>0</v>
      </c>
      <c r="AD92" s="17">
        <f t="shared" si="73"/>
        <v>0</v>
      </c>
      <c r="AE92" s="17">
        <f t="shared" si="74"/>
        <v>0</v>
      </c>
      <c r="AF92" s="33">
        <v>0</v>
      </c>
      <c r="AG92" s="33">
        <v>0</v>
      </c>
      <c r="AH92" s="33">
        <v>0</v>
      </c>
      <c r="AI92" s="33">
        <v>0</v>
      </c>
      <c r="AJ92" s="17">
        <f t="shared" si="69"/>
        <v>0</v>
      </c>
      <c r="AK92" s="17">
        <f t="shared" si="70"/>
        <v>0</v>
      </c>
    </row>
    <row r="93" spans="1:37" ht="15.75" thickBot="1" x14ac:dyDescent="0.3">
      <c r="A93" s="19" t="s">
        <v>24</v>
      </c>
      <c r="B93" s="8">
        <v>1</v>
      </c>
      <c r="C93" s="9">
        <v>0</v>
      </c>
      <c r="D93" s="9">
        <v>1</v>
      </c>
      <c r="E93" s="9">
        <v>0</v>
      </c>
      <c r="F93" s="17">
        <f t="shared" si="63"/>
        <v>0.5</v>
      </c>
      <c r="G93" s="17">
        <f t="shared" si="64"/>
        <v>0.57735026918962573</v>
      </c>
      <c r="H93" s="9">
        <v>0</v>
      </c>
      <c r="I93" s="9">
        <v>0</v>
      </c>
      <c r="J93" s="9">
        <v>0</v>
      </c>
      <c r="K93" s="9">
        <v>0</v>
      </c>
      <c r="L93" s="17">
        <f t="shared" si="65"/>
        <v>0</v>
      </c>
      <c r="M93" s="17">
        <f t="shared" si="66"/>
        <v>0</v>
      </c>
      <c r="N93" s="9">
        <v>0</v>
      </c>
      <c r="O93" s="9">
        <v>0</v>
      </c>
      <c r="P93" s="9">
        <v>0</v>
      </c>
      <c r="Q93" s="9">
        <v>0</v>
      </c>
      <c r="R93" s="17">
        <f t="shared" si="67"/>
        <v>0</v>
      </c>
      <c r="S93" s="17">
        <f t="shared" si="68"/>
        <v>0</v>
      </c>
      <c r="T93" s="33">
        <v>0</v>
      </c>
      <c r="U93" s="33">
        <v>0</v>
      </c>
      <c r="V93" s="33">
        <v>0</v>
      </c>
      <c r="W93" s="33">
        <v>0</v>
      </c>
      <c r="X93" s="17">
        <f t="shared" si="71"/>
        <v>0</v>
      </c>
      <c r="Y93" s="17">
        <f t="shared" si="72"/>
        <v>0</v>
      </c>
      <c r="Z93" s="33">
        <v>0</v>
      </c>
      <c r="AA93" s="33">
        <v>0</v>
      </c>
      <c r="AB93" s="33">
        <v>0</v>
      </c>
      <c r="AC93" s="33">
        <v>0</v>
      </c>
      <c r="AD93" s="17">
        <f t="shared" si="73"/>
        <v>0</v>
      </c>
      <c r="AE93" s="17">
        <f t="shared" si="74"/>
        <v>0</v>
      </c>
      <c r="AF93" s="33">
        <v>0</v>
      </c>
      <c r="AG93" s="33">
        <v>0</v>
      </c>
      <c r="AH93" s="33">
        <v>0</v>
      </c>
      <c r="AI93" s="33">
        <v>0</v>
      </c>
      <c r="AJ93" s="17">
        <f t="shared" si="69"/>
        <v>0</v>
      </c>
      <c r="AK93" s="17">
        <f t="shared" si="70"/>
        <v>0</v>
      </c>
    </row>
    <row r="94" spans="1:37" s="81" customFormat="1" x14ac:dyDescent="0.25">
      <c r="A94" s="111" t="s">
        <v>39</v>
      </c>
      <c r="B94" s="98">
        <f>(SUM(B83:B93))</f>
        <v>57</v>
      </c>
      <c r="C94" s="98">
        <f>(SUM(C83:C93))</f>
        <v>25</v>
      </c>
      <c r="D94" s="98">
        <f>(SUM(D83:D93))</f>
        <v>26</v>
      </c>
      <c r="E94" s="98">
        <f>(SUM(E83:E93))</f>
        <v>11</v>
      </c>
      <c r="F94" s="17">
        <f>(AVERAGE(B94:E94))</f>
        <v>29.75</v>
      </c>
      <c r="G94" s="17">
        <f>(STDEV(B94:E94))</f>
        <v>19.414341777836988</v>
      </c>
      <c r="H94" s="98">
        <f>(SUM(H83:H93))</f>
        <v>13</v>
      </c>
      <c r="I94" s="98">
        <f>(SUM(I83:I93))</f>
        <v>3</v>
      </c>
      <c r="J94" s="98">
        <f>(SUM(J83:J93))</f>
        <v>15</v>
      </c>
      <c r="K94" s="98">
        <f>(SUM(K83:K93))</f>
        <v>48</v>
      </c>
      <c r="L94" s="17">
        <f>(AVERAGE(H94:K94))</f>
        <v>19.75</v>
      </c>
      <c r="M94" s="17">
        <f>(STDEV(H94:K94))</f>
        <v>19.551214796017153</v>
      </c>
      <c r="N94" s="98">
        <f>(SUM(N83:N93))</f>
        <v>4</v>
      </c>
      <c r="O94" s="98">
        <f>(SUM(O83:O93))</f>
        <v>0</v>
      </c>
      <c r="P94" s="98">
        <f>(SUM(P83:P93))</f>
        <v>2</v>
      </c>
      <c r="Q94" s="98">
        <f>(SUM(Q83:Q93))</f>
        <v>49</v>
      </c>
      <c r="R94" s="17">
        <f t="shared" ref="R94" si="75">(AVERAGE(N94:Q94))</f>
        <v>13.75</v>
      </c>
      <c r="S94" s="17">
        <f t="shared" ref="S94" si="76">(STDEV(N94:Q94))</f>
        <v>23.556669260883776</v>
      </c>
      <c r="T94" s="117">
        <f>SUM(T83:T93)</f>
        <v>11</v>
      </c>
      <c r="U94" s="117">
        <f>SUM(U83:U93)</f>
        <v>33</v>
      </c>
      <c r="V94" s="117">
        <f>SUM(V83:V93)</f>
        <v>28</v>
      </c>
      <c r="W94" s="117">
        <f>SUM(W83:W93)</f>
        <v>22</v>
      </c>
      <c r="X94" s="17">
        <f>(AVERAGE(T94:W94))</f>
        <v>23.5</v>
      </c>
      <c r="Y94" s="17">
        <f>(STDEV(T94:W94))</f>
        <v>9.4692484742278609</v>
      </c>
      <c r="Z94" s="98">
        <f>(SUM(Z83:Z93))</f>
        <v>22</v>
      </c>
      <c r="AA94" s="98">
        <f>(SUM(AA83:AA93))</f>
        <v>9</v>
      </c>
      <c r="AB94" s="98">
        <f>(SUM(AB83:AB93))</f>
        <v>96</v>
      </c>
      <c r="AC94" s="98">
        <f>(SUM(AC83:AC93))</f>
        <v>14</v>
      </c>
      <c r="AD94" s="17">
        <f>(AVERAGE(Z94:AC94))</f>
        <v>35.25</v>
      </c>
      <c r="AE94" s="17">
        <f>(STDEV(Z94:AC94))</f>
        <v>40.852376511858729</v>
      </c>
      <c r="AF94" s="81">
        <f>(SUM(AF83:AF93))</f>
        <v>22</v>
      </c>
      <c r="AG94" s="81">
        <f>(SUM(AG83:AG93))</f>
        <v>16</v>
      </c>
      <c r="AH94" s="81">
        <f>(SUM(AH83:AH93))</f>
        <v>6</v>
      </c>
      <c r="AI94" s="81">
        <f>(SUM(AI83:AI93))</f>
        <v>19</v>
      </c>
      <c r="AJ94" s="17">
        <f>(AVERAGE(AF94:AI94))</f>
        <v>15.75</v>
      </c>
      <c r="AK94" s="17">
        <f>(STDEV(AF94:AI94))</f>
        <v>6.946221994724902</v>
      </c>
    </row>
    <row r="95" spans="1:37" x14ac:dyDescent="0.25">
      <c r="A95" s="92" t="s">
        <v>80</v>
      </c>
      <c r="B95" s="23">
        <v>4</v>
      </c>
      <c r="C95" s="23">
        <v>3</v>
      </c>
      <c r="D95" s="23">
        <v>3</v>
      </c>
      <c r="E95" s="23">
        <v>2</v>
      </c>
      <c r="F95" s="42">
        <f>AVERAGE(B95:E95)</f>
        <v>3</v>
      </c>
      <c r="G95" s="42">
        <f>STDEV(B95:E95)</f>
        <v>0.81649658092772603</v>
      </c>
      <c r="H95" s="40">
        <v>3</v>
      </c>
      <c r="I95" s="40">
        <v>2</v>
      </c>
      <c r="J95" s="40">
        <v>4</v>
      </c>
      <c r="K95" s="40">
        <v>2</v>
      </c>
      <c r="L95" s="43">
        <f>AVERAGE(H95:K95)</f>
        <v>2.75</v>
      </c>
      <c r="M95" s="43">
        <f>STDEV(H95:K95)</f>
        <v>0.9574271077563381</v>
      </c>
      <c r="N95" s="41">
        <v>2</v>
      </c>
      <c r="O95" s="41">
        <v>0</v>
      </c>
      <c r="P95" s="41">
        <v>1</v>
      </c>
      <c r="Q95" s="41">
        <v>3</v>
      </c>
      <c r="R95" s="44">
        <f>AVERAGE(N95:Q95)</f>
        <v>1.5</v>
      </c>
      <c r="S95" s="44">
        <f>STDEV(N95:Q95)</f>
        <v>1.2909944487358056</v>
      </c>
      <c r="T95" s="41">
        <v>3</v>
      </c>
      <c r="U95" s="41">
        <v>3</v>
      </c>
      <c r="V95" s="41">
        <v>3</v>
      </c>
      <c r="W95" s="41">
        <v>3</v>
      </c>
      <c r="X95" s="44">
        <f>AVERAGE(T95:W95)</f>
        <v>3</v>
      </c>
      <c r="Y95" s="44">
        <f>STDEV(T95:W95)</f>
        <v>0</v>
      </c>
      <c r="Z95" s="40">
        <v>2</v>
      </c>
      <c r="AA95" s="40">
        <v>1</v>
      </c>
      <c r="AB95" s="40">
        <v>2</v>
      </c>
      <c r="AC95" s="40">
        <v>2</v>
      </c>
      <c r="AD95" s="43">
        <f>AVERAGE(Z95:AC95)</f>
        <v>1.75</v>
      </c>
      <c r="AE95" s="43">
        <f>STDEV(Z95:AC95)</f>
        <v>0.5</v>
      </c>
      <c r="AF95" s="41">
        <v>2</v>
      </c>
      <c r="AG95" s="41">
        <v>2</v>
      </c>
      <c r="AH95" s="41">
        <v>1</v>
      </c>
      <c r="AI95" s="41">
        <v>3</v>
      </c>
      <c r="AJ95" s="44">
        <f>AVERAGE(AF95:AI95)</f>
        <v>2</v>
      </c>
      <c r="AK95" s="44">
        <f>STDEV(AF95:AI95)</f>
        <v>0.81649658092772603</v>
      </c>
    </row>
    <row r="96" spans="1:37" s="28" customFormat="1" x14ac:dyDescent="0.25">
      <c r="A96" s="31"/>
      <c r="B96" s="23"/>
      <c r="C96" s="23"/>
      <c r="D96" s="23"/>
      <c r="E96" s="23"/>
      <c r="F96" s="104"/>
      <c r="G96" s="104"/>
      <c r="H96" s="40"/>
      <c r="I96" s="40"/>
      <c r="J96" s="40"/>
      <c r="K96" s="40"/>
      <c r="L96" s="105"/>
      <c r="M96" s="105"/>
      <c r="N96" s="41"/>
      <c r="O96" s="41"/>
      <c r="P96" s="41"/>
      <c r="Q96" s="41"/>
      <c r="R96" s="106"/>
      <c r="S96" s="106"/>
      <c r="T96" s="41"/>
      <c r="U96" s="41"/>
      <c r="V96" s="41"/>
      <c r="W96" s="41"/>
      <c r="X96" s="106"/>
      <c r="Y96" s="106"/>
      <c r="Z96" s="40"/>
      <c r="AA96" s="40"/>
      <c r="AB96" s="40"/>
      <c r="AC96" s="40"/>
      <c r="AD96" s="105"/>
      <c r="AE96" s="105"/>
      <c r="AF96" s="41"/>
      <c r="AG96" s="41"/>
      <c r="AH96" s="41"/>
      <c r="AI96" s="41"/>
      <c r="AJ96" s="106"/>
      <c r="AK96" s="106"/>
    </row>
    <row r="97" spans="1:37" ht="15.75" thickBot="1" x14ac:dyDescent="0.3">
      <c r="A97" s="30"/>
      <c r="B97" s="92" t="s">
        <v>44</v>
      </c>
      <c r="C97" s="126">
        <v>42829</v>
      </c>
      <c r="D97" s="127"/>
      <c r="E97" s="29"/>
      <c r="F97" s="29"/>
      <c r="G97" s="23"/>
      <c r="H97" s="23"/>
      <c r="I97" s="80">
        <v>44291</v>
      </c>
      <c r="J97" s="29"/>
      <c r="K97" s="29"/>
      <c r="L97" s="23"/>
      <c r="M97" s="23"/>
      <c r="N97" s="23"/>
      <c r="O97" s="80">
        <v>44293</v>
      </c>
      <c r="P97" s="29"/>
      <c r="Q97" s="23"/>
      <c r="R97" s="23"/>
      <c r="S97" s="23"/>
      <c r="T97" s="29"/>
      <c r="U97" s="128">
        <v>42836</v>
      </c>
      <c r="V97" s="128"/>
      <c r="W97" s="23"/>
      <c r="X97" s="23"/>
      <c r="Y97" s="29"/>
      <c r="Z97" s="29"/>
      <c r="AA97" s="80">
        <v>44295</v>
      </c>
      <c r="AB97" s="23"/>
      <c r="AC97" s="23"/>
      <c r="AD97" s="29"/>
      <c r="AE97" s="29"/>
      <c r="AF97" s="28"/>
      <c r="AG97" s="75">
        <v>44299</v>
      </c>
      <c r="AH97" s="28"/>
      <c r="AI97" s="28"/>
      <c r="AJ97" s="28"/>
      <c r="AK97" s="28"/>
    </row>
    <row r="98" spans="1:37" ht="15.75" thickBot="1" x14ac:dyDescent="0.3">
      <c r="B98" s="1" t="s">
        <v>0</v>
      </c>
      <c r="C98" s="2" t="s">
        <v>1</v>
      </c>
      <c r="D98" s="2" t="s">
        <v>2</v>
      </c>
      <c r="E98" s="1" t="s">
        <v>29</v>
      </c>
      <c r="F98" s="18" t="s">
        <v>26</v>
      </c>
      <c r="G98" s="18" t="s">
        <v>30</v>
      </c>
      <c r="H98" s="2" t="s">
        <v>3</v>
      </c>
      <c r="I98" s="2" t="s">
        <v>4</v>
      </c>
      <c r="J98" s="2" t="s">
        <v>5</v>
      </c>
      <c r="K98" s="2" t="s">
        <v>31</v>
      </c>
      <c r="L98" s="18" t="s">
        <v>26</v>
      </c>
      <c r="M98" s="18" t="s">
        <v>30</v>
      </c>
      <c r="N98" s="2" t="s">
        <v>6</v>
      </c>
      <c r="O98" s="2" t="s">
        <v>7</v>
      </c>
      <c r="P98" s="2" t="s">
        <v>8</v>
      </c>
      <c r="Q98" s="2" t="s">
        <v>32</v>
      </c>
      <c r="R98" s="18" t="s">
        <v>26</v>
      </c>
      <c r="S98" s="18" t="s">
        <v>30</v>
      </c>
      <c r="T98" s="2" t="s">
        <v>9</v>
      </c>
      <c r="U98" s="2" t="s">
        <v>10</v>
      </c>
      <c r="V98" s="2" t="s">
        <v>11</v>
      </c>
      <c r="W98" s="2" t="s">
        <v>33</v>
      </c>
      <c r="X98" s="2" t="s">
        <v>34</v>
      </c>
      <c r="Y98" s="2" t="s">
        <v>30</v>
      </c>
      <c r="Z98" s="2" t="s">
        <v>12</v>
      </c>
      <c r="AA98" s="2" t="s">
        <v>13</v>
      </c>
      <c r="AB98" s="2" t="s">
        <v>14</v>
      </c>
      <c r="AC98" s="2" t="s">
        <v>35</v>
      </c>
      <c r="AD98" s="2" t="s">
        <v>34</v>
      </c>
      <c r="AE98" s="2" t="s">
        <v>30</v>
      </c>
      <c r="AF98" s="2" t="s">
        <v>15</v>
      </c>
      <c r="AG98" s="2" t="s">
        <v>16</v>
      </c>
      <c r="AH98" s="3" t="s">
        <v>17</v>
      </c>
      <c r="AI98" s="2" t="s">
        <v>36</v>
      </c>
      <c r="AJ98" s="2" t="s">
        <v>34</v>
      </c>
      <c r="AK98" s="2" t="s">
        <v>30</v>
      </c>
    </row>
    <row r="99" spans="1:37" ht="15.75" thickBot="1" x14ac:dyDescent="0.3">
      <c r="A99" s="19" t="s">
        <v>18</v>
      </c>
      <c r="B99" s="5">
        <v>31</v>
      </c>
      <c r="C99" s="27">
        <v>2</v>
      </c>
      <c r="D99" s="6">
        <v>50</v>
      </c>
      <c r="E99" s="6">
        <v>38</v>
      </c>
      <c r="F99" s="17">
        <f>(AVERAGE(B99:E99))</f>
        <v>30.25</v>
      </c>
      <c r="G99" s="17">
        <f>(STDEV(B99:E99))</f>
        <v>20.402205763103165</v>
      </c>
      <c r="H99" s="6">
        <v>2</v>
      </c>
      <c r="I99" s="6">
        <v>13</v>
      </c>
      <c r="J99" s="6">
        <v>13</v>
      </c>
      <c r="K99" s="6">
        <v>36</v>
      </c>
      <c r="L99" s="17">
        <f>(AVERAGE(H99:K99))</f>
        <v>16</v>
      </c>
      <c r="M99" s="17">
        <f>(STDEV(H99:K99))</f>
        <v>14.30617582258329</v>
      </c>
      <c r="N99" s="6">
        <v>6</v>
      </c>
      <c r="O99" s="6">
        <v>15</v>
      </c>
      <c r="P99" s="6">
        <v>5</v>
      </c>
      <c r="Q99" s="6">
        <v>3</v>
      </c>
      <c r="R99" s="17">
        <f>(AVERAGE(N99:Q99))</f>
        <v>7.25</v>
      </c>
      <c r="S99" s="17">
        <f>(STDEV(N99:Q99))</f>
        <v>5.315072906367325</v>
      </c>
      <c r="T99" s="6">
        <v>0</v>
      </c>
      <c r="U99" s="6">
        <v>1</v>
      </c>
      <c r="V99" s="6">
        <v>0</v>
      </c>
      <c r="W99" s="6">
        <v>0</v>
      </c>
      <c r="X99" s="17">
        <f>(AVERAGE(T99:W99))</f>
        <v>0.25</v>
      </c>
      <c r="Y99" s="17">
        <f>(STDEV(T99:W99))</f>
        <v>0.5</v>
      </c>
      <c r="Z99" s="6">
        <v>1</v>
      </c>
      <c r="AA99" s="6">
        <v>1</v>
      </c>
      <c r="AB99" s="6">
        <v>0</v>
      </c>
      <c r="AC99" s="6">
        <v>0</v>
      </c>
      <c r="AD99" s="17">
        <f>(AVERAGE(Z99:AC99))</f>
        <v>0.5</v>
      </c>
      <c r="AE99" s="17">
        <f>(STDEV(Z99:AC99))</f>
        <v>0.57735026918962573</v>
      </c>
      <c r="AF99" s="6">
        <v>1</v>
      </c>
      <c r="AG99" s="6">
        <v>1</v>
      </c>
      <c r="AH99" s="20">
        <v>0</v>
      </c>
      <c r="AI99" s="7">
        <v>3</v>
      </c>
      <c r="AJ99" s="17">
        <f>(AVERAGE(AF99:AI99))</f>
        <v>1.25</v>
      </c>
      <c r="AK99" s="17">
        <f>(STDEV(AF99:AI99))</f>
        <v>1.2583057392117916</v>
      </c>
    </row>
    <row r="100" spans="1:37" ht="15.75" thickBot="1" x14ac:dyDescent="0.3">
      <c r="A100" s="19" t="s">
        <v>19</v>
      </c>
      <c r="B100" s="8">
        <v>0</v>
      </c>
      <c r="C100" s="9">
        <v>0</v>
      </c>
      <c r="D100" s="9">
        <v>0</v>
      </c>
      <c r="E100" s="9">
        <v>0</v>
      </c>
      <c r="F100" s="17">
        <f>(AVERAGE(B100:E100))</f>
        <v>0</v>
      </c>
      <c r="G100" s="17">
        <f t="shared" ref="G100:G107" si="77">(STDEV(B100:E100))</f>
        <v>0</v>
      </c>
      <c r="H100" s="9">
        <v>0</v>
      </c>
      <c r="I100" s="9">
        <v>0</v>
      </c>
      <c r="J100" s="9">
        <v>0</v>
      </c>
      <c r="K100" s="9">
        <v>0</v>
      </c>
      <c r="L100" s="17">
        <f t="shared" ref="L100:L107" si="78">(AVERAGE(H100:K100))</f>
        <v>0</v>
      </c>
      <c r="M100" s="17">
        <f t="shared" ref="M100:M108" si="79">(STDEV(H100:K100))</f>
        <v>0</v>
      </c>
      <c r="N100" s="9">
        <v>35</v>
      </c>
      <c r="O100" s="9">
        <v>32</v>
      </c>
      <c r="P100" s="9">
        <v>18</v>
      </c>
      <c r="Q100" s="9">
        <v>49</v>
      </c>
      <c r="R100" s="17">
        <f>(AVERAGE(N100:Q100))</f>
        <v>33.5</v>
      </c>
      <c r="S100" s="17">
        <f t="shared" ref="S100:S108" si="80">(STDEV(N100:Q100))</f>
        <v>12.714820748507099</v>
      </c>
      <c r="T100" s="9">
        <v>45</v>
      </c>
      <c r="U100" s="9">
        <v>18</v>
      </c>
      <c r="V100" s="9">
        <v>62</v>
      </c>
      <c r="W100" s="9">
        <v>86</v>
      </c>
      <c r="X100" s="17">
        <f>(AVERAGE(T100:W100))</f>
        <v>52.75</v>
      </c>
      <c r="Y100" s="17">
        <f>(STDEV(T100:W100))</f>
        <v>28.628365886535217</v>
      </c>
      <c r="Z100" s="9">
        <v>0</v>
      </c>
      <c r="AA100" s="9">
        <v>7</v>
      </c>
      <c r="AB100" s="9">
        <v>0</v>
      </c>
      <c r="AC100" s="9">
        <v>2</v>
      </c>
      <c r="AD100" s="17">
        <f t="shared" ref="AD100:AD107" si="81">(AVERAGE(Z100:AC100))</f>
        <v>2.25</v>
      </c>
      <c r="AE100" s="17">
        <f t="shared" ref="AE100:AE107" si="82">(STDEV(Z100:AC100))</f>
        <v>3.3040379335998349</v>
      </c>
      <c r="AF100" s="9">
        <v>2</v>
      </c>
      <c r="AG100" s="9">
        <v>0</v>
      </c>
      <c r="AH100" s="9">
        <v>1</v>
      </c>
      <c r="AI100" s="10">
        <v>0</v>
      </c>
      <c r="AJ100" s="17">
        <f>(AVERAGE(AF100:AI100))</f>
        <v>0.75</v>
      </c>
      <c r="AK100" s="17">
        <f>(STDEV(AF100:AI100))</f>
        <v>0.9574271077563381</v>
      </c>
    </row>
    <row r="101" spans="1:37" ht="15.75" thickBot="1" x14ac:dyDescent="0.3">
      <c r="A101" s="21" t="s">
        <v>20</v>
      </c>
      <c r="B101" s="8">
        <v>1</v>
      </c>
      <c r="C101" s="9">
        <v>0</v>
      </c>
      <c r="D101" s="9">
        <v>3</v>
      </c>
      <c r="E101" s="9">
        <v>1</v>
      </c>
      <c r="F101" s="16">
        <f t="shared" ref="F101:F107" si="83">(AVERAGE(B101:E101))</f>
        <v>1.25</v>
      </c>
      <c r="G101" s="16">
        <f t="shared" si="77"/>
        <v>1.2583057392117916</v>
      </c>
      <c r="H101" s="9">
        <v>0</v>
      </c>
      <c r="I101" s="9">
        <v>0</v>
      </c>
      <c r="J101" s="9">
        <v>0</v>
      </c>
      <c r="K101" s="9">
        <v>0</v>
      </c>
      <c r="L101" s="16">
        <f t="shared" si="78"/>
        <v>0</v>
      </c>
      <c r="M101" s="16">
        <f t="shared" si="79"/>
        <v>0</v>
      </c>
      <c r="N101" s="9">
        <v>0</v>
      </c>
      <c r="O101" s="9">
        <v>0</v>
      </c>
      <c r="P101" s="9">
        <v>0</v>
      </c>
      <c r="Q101" s="9">
        <v>0</v>
      </c>
      <c r="R101" s="16">
        <f t="shared" ref="R101:R107" si="84">(AVERAGE(N101:Q101))</f>
        <v>0</v>
      </c>
      <c r="S101" s="16">
        <f t="shared" si="80"/>
        <v>0</v>
      </c>
      <c r="T101" s="9">
        <v>0</v>
      </c>
      <c r="U101" s="9">
        <v>0</v>
      </c>
      <c r="V101" s="9">
        <v>0</v>
      </c>
      <c r="W101" s="9">
        <v>0</v>
      </c>
      <c r="X101" s="16">
        <f t="shared" ref="X101:X107" si="85">(AVERAGE(T101:W101))</f>
        <v>0</v>
      </c>
      <c r="Y101" s="16">
        <f t="shared" ref="Y101:Y107" si="86">(STDEV(T101:W101))</f>
        <v>0</v>
      </c>
      <c r="Z101" s="9">
        <v>0</v>
      </c>
      <c r="AA101" s="9">
        <v>0</v>
      </c>
      <c r="AB101" s="9">
        <v>0</v>
      </c>
      <c r="AC101" s="9">
        <v>0</v>
      </c>
      <c r="AD101" s="16">
        <f t="shared" si="81"/>
        <v>0</v>
      </c>
      <c r="AE101" s="16">
        <f t="shared" si="82"/>
        <v>0</v>
      </c>
      <c r="AF101" s="9">
        <v>0</v>
      </c>
      <c r="AG101" s="22">
        <v>0</v>
      </c>
      <c r="AH101" s="9">
        <v>1</v>
      </c>
      <c r="AI101" s="9">
        <v>0</v>
      </c>
      <c r="AJ101" s="16">
        <f t="shared" ref="AJ101:AJ107" si="87">(AVERAGE(AF101:AI101))</f>
        <v>0.25</v>
      </c>
      <c r="AK101" s="16">
        <f t="shared" ref="AK101:AK107" si="88">(STDEV(AF101:AI101))</f>
        <v>0.5</v>
      </c>
    </row>
    <row r="102" spans="1:37" ht="15.75" thickBot="1" x14ac:dyDescent="0.3">
      <c r="A102" s="19" t="s">
        <v>21</v>
      </c>
      <c r="B102" s="8">
        <v>0</v>
      </c>
      <c r="C102" s="9">
        <v>1</v>
      </c>
      <c r="D102" s="9">
        <v>0</v>
      </c>
      <c r="E102" s="9">
        <v>0</v>
      </c>
      <c r="F102" s="16">
        <f t="shared" si="83"/>
        <v>0.25</v>
      </c>
      <c r="G102" s="16">
        <f t="shared" si="77"/>
        <v>0.5</v>
      </c>
      <c r="H102" s="9">
        <v>1</v>
      </c>
      <c r="I102" s="9">
        <v>0</v>
      </c>
      <c r="J102" s="9">
        <v>0</v>
      </c>
      <c r="K102" s="9">
        <v>0</v>
      </c>
      <c r="L102" s="16">
        <f t="shared" si="78"/>
        <v>0.25</v>
      </c>
      <c r="M102" s="16">
        <f t="shared" si="79"/>
        <v>0.5</v>
      </c>
      <c r="N102" s="23">
        <v>0</v>
      </c>
      <c r="O102" s="9">
        <v>0</v>
      </c>
      <c r="P102" s="9">
        <v>0</v>
      </c>
      <c r="Q102" s="9">
        <v>0</v>
      </c>
      <c r="R102" s="16">
        <f t="shared" si="84"/>
        <v>0</v>
      </c>
      <c r="S102" s="16">
        <f t="shared" si="80"/>
        <v>0</v>
      </c>
      <c r="T102" s="9">
        <v>0</v>
      </c>
      <c r="U102" s="9">
        <v>0</v>
      </c>
      <c r="V102" s="9">
        <v>0</v>
      </c>
      <c r="W102" s="9">
        <v>0</v>
      </c>
      <c r="X102" s="16">
        <f t="shared" si="85"/>
        <v>0</v>
      </c>
      <c r="Y102" s="16">
        <f t="shared" si="86"/>
        <v>0</v>
      </c>
      <c r="Z102" s="9">
        <v>0</v>
      </c>
      <c r="AA102" s="9">
        <v>0</v>
      </c>
      <c r="AB102" s="9">
        <v>0</v>
      </c>
      <c r="AC102" s="9">
        <v>0</v>
      </c>
      <c r="AD102" s="16">
        <f t="shared" si="81"/>
        <v>0</v>
      </c>
      <c r="AE102" s="16">
        <f t="shared" si="82"/>
        <v>0</v>
      </c>
      <c r="AF102" s="9">
        <v>0</v>
      </c>
      <c r="AG102" s="9">
        <v>0</v>
      </c>
      <c r="AH102" s="9">
        <v>0</v>
      </c>
      <c r="AI102" s="9">
        <v>0</v>
      </c>
      <c r="AJ102" s="16">
        <f t="shared" si="87"/>
        <v>0</v>
      </c>
      <c r="AK102" s="16">
        <f t="shared" si="88"/>
        <v>0</v>
      </c>
    </row>
    <row r="103" spans="1:37" ht="15.75" thickBot="1" x14ac:dyDescent="0.3">
      <c r="A103" s="19" t="s">
        <v>37</v>
      </c>
      <c r="B103" s="8">
        <v>16</v>
      </c>
      <c r="C103" s="9">
        <v>15</v>
      </c>
      <c r="D103" s="9">
        <v>8</v>
      </c>
      <c r="E103" s="33">
        <v>0</v>
      </c>
      <c r="F103" s="16">
        <f t="shared" si="83"/>
        <v>9.75</v>
      </c>
      <c r="G103" s="16">
        <f t="shared" si="77"/>
        <v>7.4105780251385696</v>
      </c>
      <c r="H103" s="9">
        <v>11</v>
      </c>
      <c r="I103" s="9">
        <v>13</v>
      </c>
      <c r="J103" s="9">
        <v>14</v>
      </c>
      <c r="K103" s="9">
        <v>1</v>
      </c>
      <c r="L103" s="16">
        <f t="shared" si="78"/>
        <v>9.75</v>
      </c>
      <c r="M103" s="16">
        <f t="shared" si="79"/>
        <v>5.9651767227244274</v>
      </c>
      <c r="N103" s="9">
        <v>0</v>
      </c>
      <c r="O103" s="9">
        <v>0</v>
      </c>
      <c r="P103" s="9">
        <v>0</v>
      </c>
      <c r="Q103" s="9">
        <v>0</v>
      </c>
      <c r="R103" s="16">
        <f t="shared" si="84"/>
        <v>0</v>
      </c>
      <c r="S103" s="16">
        <f t="shared" si="80"/>
        <v>0</v>
      </c>
      <c r="T103" s="9">
        <v>0</v>
      </c>
      <c r="U103" s="9">
        <v>0</v>
      </c>
      <c r="V103" s="9">
        <v>0</v>
      </c>
      <c r="W103" s="9">
        <v>0</v>
      </c>
      <c r="X103" s="16">
        <f t="shared" si="85"/>
        <v>0</v>
      </c>
      <c r="Y103" s="16">
        <f t="shared" si="86"/>
        <v>0</v>
      </c>
      <c r="Z103" s="9">
        <v>0</v>
      </c>
      <c r="AA103" s="9">
        <v>0</v>
      </c>
      <c r="AB103" s="9">
        <v>0</v>
      </c>
      <c r="AC103" s="9">
        <v>0</v>
      </c>
      <c r="AD103" s="16">
        <f t="shared" si="81"/>
        <v>0</v>
      </c>
      <c r="AE103" s="16">
        <f t="shared" si="82"/>
        <v>0</v>
      </c>
      <c r="AF103" s="9">
        <v>1</v>
      </c>
      <c r="AG103" s="9">
        <v>0</v>
      </c>
      <c r="AH103" s="9">
        <v>1</v>
      </c>
      <c r="AI103" s="9">
        <v>1</v>
      </c>
      <c r="AJ103" s="16">
        <f t="shared" si="87"/>
        <v>0.75</v>
      </c>
      <c r="AK103" s="16">
        <f t="shared" si="88"/>
        <v>0.5</v>
      </c>
    </row>
    <row r="104" spans="1:37" ht="15.75" thickBot="1" x14ac:dyDescent="0.3">
      <c r="A104" s="19" t="s">
        <v>25</v>
      </c>
      <c r="B104" s="8">
        <v>0</v>
      </c>
      <c r="C104" s="9">
        <v>0</v>
      </c>
      <c r="D104" s="9">
        <v>0</v>
      </c>
      <c r="E104" s="9">
        <v>0</v>
      </c>
      <c r="F104" s="16">
        <f t="shared" si="83"/>
        <v>0</v>
      </c>
      <c r="G104" s="16">
        <f t="shared" si="77"/>
        <v>0</v>
      </c>
      <c r="H104" s="9">
        <v>0</v>
      </c>
      <c r="I104" s="9">
        <v>0</v>
      </c>
      <c r="J104" s="9">
        <v>0</v>
      </c>
      <c r="K104" s="9">
        <v>0</v>
      </c>
      <c r="L104" s="16">
        <f t="shared" si="78"/>
        <v>0</v>
      </c>
      <c r="M104" s="16">
        <f t="shared" si="79"/>
        <v>0</v>
      </c>
      <c r="N104" s="9">
        <v>0</v>
      </c>
      <c r="O104" s="9">
        <v>2</v>
      </c>
      <c r="P104" s="9">
        <v>4</v>
      </c>
      <c r="Q104" s="9">
        <v>1</v>
      </c>
      <c r="R104" s="16">
        <f t="shared" si="84"/>
        <v>1.75</v>
      </c>
      <c r="S104" s="16">
        <f t="shared" si="80"/>
        <v>1.707825127659933</v>
      </c>
      <c r="T104" s="9">
        <v>0</v>
      </c>
      <c r="U104" s="9">
        <v>1</v>
      </c>
      <c r="V104" s="9">
        <v>0</v>
      </c>
      <c r="W104" s="9">
        <v>0</v>
      </c>
      <c r="X104" s="16">
        <f t="shared" si="85"/>
        <v>0.25</v>
      </c>
      <c r="Y104" s="16">
        <f t="shared" si="86"/>
        <v>0.5</v>
      </c>
      <c r="Z104" s="9">
        <v>0</v>
      </c>
      <c r="AA104" s="9">
        <v>0</v>
      </c>
      <c r="AB104" s="9">
        <v>1</v>
      </c>
      <c r="AC104" s="9">
        <v>0</v>
      </c>
      <c r="AD104" s="16">
        <f t="shared" si="81"/>
        <v>0.25</v>
      </c>
      <c r="AE104" s="16">
        <f t="shared" si="82"/>
        <v>0.5</v>
      </c>
      <c r="AF104" s="9">
        <v>0</v>
      </c>
      <c r="AG104" s="9">
        <v>0</v>
      </c>
      <c r="AH104" s="9">
        <v>0</v>
      </c>
      <c r="AI104" s="9">
        <v>0</v>
      </c>
      <c r="AJ104" s="16">
        <f t="shared" si="87"/>
        <v>0</v>
      </c>
      <c r="AK104" s="16">
        <f t="shared" si="88"/>
        <v>0</v>
      </c>
    </row>
    <row r="105" spans="1:37" ht="15.75" thickBot="1" x14ac:dyDescent="0.3">
      <c r="A105" s="19" t="s">
        <v>23</v>
      </c>
      <c r="B105" s="8">
        <v>0</v>
      </c>
      <c r="C105" s="9">
        <v>1</v>
      </c>
      <c r="D105" s="9">
        <v>0</v>
      </c>
      <c r="E105" s="9">
        <v>0</v>
      </c>
      <c r="F105" s="16">
        <f t="shared" si="83"/>
        <v>0.25</v>
      </c>
      <c r="G105" s="16">
        <f t="shared" si="77"/>
        <v>0.5</v>
      </c>
      <c r="H105" s="9">
        <v>12</v>
      </c>
      <c r="I105" s="9">
        <v>4</v>
      </c>
      <c r="J105" s="9">
        <v>2</v>
      </c>
      <c r="K105" s="9">
        <v>0</v>
      </c>
      <c r="L105" s="16">
        <f t="shared" si="78"/>
        <v>4.5</v>
      </c>
      <c r="M105" s="16">
        <f t="shared" si="79"/>
        <v>5.259911279353167</v>
      </c>
      <c r="N105" s="9">
        <v>0</v>
      </c>
      <c r="O105" s="9">
        <v>0</v>
      </c>
      <c r="P105" s="9">
        <v>0</v>
      </c>
      <c r="Q105" s="9">
        <v>0</v>
      </c>
      <c r="R105" s="16">
        <f t="shared" si="84"/>
        <v>0</v>
      </c>
      <c r="S105" s="16">
        <f t="shared" si="80"/>
        <v>0</v>
      </c>
      <c r="T105" s="9">
        <v>0</v>
      </c>
      <c r="U105" s="9">
        <v>0</v>
      </c>
      <c r="V105" s="9">
        <v>0</v>
      </c>
      <c r="W105" s="9">
        <v>0</v>
      </c>
      <c r="X105" s="16">
        <f t="shared" si="85"/>
        <v>0</v>
      </c>
      <c r="Y105" s="16">
        <f t="shared" si="86"/>
        <v>0</v>
      </c>
      <c r="Z105" s="9">
        <v>0</v>
      </c>
      <c r="AA105" s="9">
        <v>0</v>
      </c>
      <c r="AB105" s="9">
        <v>0</v>
      </c>
      <c r="AC105" s="9">
        <v>0</v>
      </c>
      <c r="AD105" s="16">
        <f t="shared" si="81"/>
        <v>0</v>
      </c>
      <c r="AE105" s="16">
        <f t="shared" si="82"/>
        <v>0</v>
      </c>
      <c r="AF105" s="9">
        <v>0</v>
      </c>
      <c r="AG105" s="9">
        <v>0</v>
      </c>
      <c r="AH105" s="9">
        <v>0</v>
      </c>
      <c r="AI105" s="9">
        <v>0</v>
      </c>
      <c r="AJ105" s="16">
        <f t="shared" si="87"/>
        <v>0</v>
      </c>
      <c r="AK105" s="16">
        <f t="shared" si="88"/>
        <v>0</v>
      </c>
    </row>
    <row r="106" spans="1:37" ht="15.75" thickBot="1" x14ac:dyDescent="0.3">
      <c r="A106" s="19" t="s">
        <v>42</v>
      </c>
      <c r="B106" s="8">
        <v>0</v>
      </c>
      <c r="C106" s="9">
        <v>0</v>
      </c>
      <c r="D106" s="9">
        <v>0</v>
      </c>
      <c r="E106" s="9">
        <v>0</v>
      </c>
      <c r="F106" s="16">
        <f t="shared" si="83"/>
        <v>0</v>
      </c>
      <c r="G106" s="16">
        <f t="shared" si="77"/>
        <v>0</v>
      </c>
      <c r="H106" s="9">
        <v>0</v>
      </c>
      <c r="I106" s="9">
        <v>0</v>
      </c>
      <c r="J106" s="9">
        <v>0</v>
      </c>
      <c r="K106" s="9">
        <v>2</v>
      </c>
      <c r="L106" s="16">
        <f t="shared" si="78"/>
        <v>0.5</v>
      </c>
      <c r="M106" s="16">
        <f t="shared" si="79"/>
        <v>1</v>
      </c>
      <c r="N106" s="9">
        <v>0</v>
      </c>
      <c r="O106" s="9">
        <v>0</v>
      </c>
      <c r="P106" s="9">
        <v>0</v>
      </c>
      <c r="Q106" s="9">
        <v>0</v>
      </c>
      <c r="R106" s="16">
        <f t="shared" si="84"/>
        <v>0</v>
      </c>
      <c r="S106" s="16">
        <f t="shared" si="80"/>
        <v>0</v>
      </c>
      <c r="T106" s="9">
        <v>0</v>
      </c>
      <c r="U106" s="9">
        <v>0</v>
      </c>
      <c r="V106" s="9">
        <v>0</v>
      </c>
      <c r="W106" s="9">
        <v>0</v>
      </c>
      <c r="X106" s="16">
        <f t="shared" si="85"/>
        <v>0</v>
      </c>
      <c r="Y106" s="16">
        <f t="shared" si="86"/>
        <v>0</v>
      </c>
      <c r="Z106" s="9">
        <v>0</v>
      </c>
      <c r="AA106" s="9">
        <v>0</v>
      </c>
      <c r="AB106" s="9">
        <v>0</v>
      </c>
      <c r="AC106" s="9">
        <v>0</v>
      </c>
      <c r="AD106" s="16">
        <f t="shared" si="81"/>
        <v>0</v>
      </c>
      <c r="AE106" s="16">
        <f t="shared" si="82"/>
        <v>0</v>
      </c>
      <c r="AF106" s="9">
        <v>0</v>
      </c>
      <c r="AG106" s="9">
        <v>0</v>
      </c>
      <c r="AH106" s="24">
        <v>0</v>
      </c>
      <c r="AI106" s="24">
        <v>0</v>
      </c>
      <c r="AJ106" s="16">
        <f t="shared" si="87"/>
        <v>0</v>
      </c>
      <c r="AK106" s="16">
        <f t="shared" si="88"/>
        <v>0</v>
      </c>
    </row>
    <row r="107" spans="1:37" ht="15.75" thickBot="1" x14ac:dyDescent="0.3">
      <c r="A107" s="19" t="s">
        <v>24</v>
      </c>
      <c r="B107" s="8">
        <v>0</v>
      </c>
      <c r="C107" s="9">
        <v>0</v>
      </c>
      <c r="D107" s="9">
        <v>0</v>
      </c>
      <c r="E107" s="9">
        <v>3</v>
      </c>
      <c r="F107" s="16">
        <f t="shared" si="83"/>
        <v>0.75</v>
      </c>
      <c r="G107" s="16">
        <f t="shared" si="77"/>
        <v>1.5</v>
      </c>
      <c r="H107" s="9">
        <v>0</v>
      </c>
      <c r="I107" s="9">
        <v>0</v>
      </c>
      <c r="J107" s="9">
        <v>0</v>
      </c>
      <c r="K107" s="9">
        <v>0</v>
      </c>
      <c r="L107" s="16">
        <f t="shared" si="78"/>
        <v>0</v>
      </c>
      <c r="M107" s="16">
        <f t="shared" si="79"/>
        <v>0</v>
      </c>
      <c r="N107" s="9">
        <v>0</v>
      </c>
      <c r="O107" s="9">
        <v>0</v>
      </c>
      <c r="P107" s="9">
        <v>4</v>
      </c>
      <c r="Q107" s="9">
        <v>0</v>
      </c>
      <c r="R107" s="16">
        <f t="shared" si="84"/>
        <v>1</v>
      </c>
      <c r="S107" s="16">
        <f t="shared" si="80"/>
        <v>2</v>
      </c>
      <c r="T107" s="9">
        <v>0</v>
      </c>
      <c r="U107" s="9">
        <v>0</v>
      </c>
      <c r="V107" s="9">
        <v>0</v>
      </c>
      <c r="W107" s="9">
        <v>0</v>
      </c>
      <c r="X107" s="16">
        <f t="shared" si="85"/>
        <v>0</v>
      </c>
      <c r="Y107" s="16">
        <f t="shared" si="86"/>
        <v>0</v>
      </c>
      <c r="Z107" s="9">
        <v>0</v>
      </c>
      <c r="AA107" s="9">
        <v>0</v>
      </c>
      <c r="AB107" s="9">
        <v>0</v>
      </c>
      <c r="AC107" s="9">
        <v>1</v>
      </c>
      <c r="AD107" s="16">
        <f t="shared" si="81"/>
        <v>0.25</v>
      </c>
      <c r="AE107" s="16">
        <f t="shared" si="82"/>
        <v>0.5</v>
      </c>
      <c r="AF107" s="9">
        <v>1</v>
      </c>
      <c r="AG107" s="9">
        <v>0</v>
      </c>
      <c r="AH107" s="24">
        <v>0</v>
      </c>
      <c r="AI107" s="10">
        <v>0</v>
      </c>
      <c r="AJ107" s="16">
        <f t="shared" si="87"/>
        <v>0.25</v>
      </c>
      <c r="AK107" s="16">
        <f t="shared" si="88"/>
        <v>0.5</v>
      </c>
    </row>
    <row r="108" spans="1:37" s="81" customFormat="1" x14ac:dyDescent="0.25">
      <c r="A108" s="111" t="s">
        <v>39</v>
      </c>
      <c r="B108" s="98">
        <f>(SUM(B99:B107))</f>
        <v>48</v>
      </c>
      <c r="C108" s="98">
        <f t="shared" ref="C108:E108" si="89">(SUM(C99:C107))</f>
        <v>19</v>
      </c>
      <c r="D108" s="98">
        <f t="shared" si="89"/>
        <v>61</v>
      </c>
      <c r="E108" s="98">
        <f t="shared" si="89"/>
        <v>42</v>
      </c>
      <c r="F108" s="17">
        <f>(AVERAGE(B108:E108))</f>
        <v>42.5</v>
      </c>
      <c r="G108" s="17">
        <f>(STDEV(C108:F108))</f>
        <v>17.19677779895602</v>
      </c>
      <c r="H108" s="98">
        <f>(SUM(H99:H107))</f>
        <v>26</v>
      </c>
      <c r="I108" s="98">
        <f>(SUM(I99:I107))</f>
        <v>30</v>
      </c>
      <c r="J108" s="98">
        <f>(SUM(J99:J107))</f>
        <v>29</v>
      </c>
      <c r="K108" s="98">
        <f>(SUM(K99:K107))</f>
        <v>39</v>
      </c>
      <c r="L108" s="17">
        <f>(AVERAGE(H108:K108))</f>
        <v>31</v>
      </c>
      <c r="M108" s="17">
        <f t="shared" si="79"/>
        <v>5.5976185412488881</v>
      </c>
      <c r="N108" s="98">
        <f>(SUM(N99:N107))</f>
        <v>41</v>
      </c>
      <c r="O108" s="98">
        <f>(SUM(O99:O107))</f>
        <v>49</v>
      </c>
      <c r="P108" s="98">
        <f>(SUM(P99:P107))</f>
        <v>31</v>
      </c>
      <c r="Q108" s="98">
        <f>(SUM(Q99:Q107))</f>
        <v>53</v>
      </c>
      <c r="R108" s="17">
        <f>(AVERAGE(N108:Q108))</f>
        <v>43.5</v>
      </c>
      <c r="S108" s="17">
        <f t="shared" si="80"/>
        <v>9.7125348562223106</v>
      </c>
      <c r="T108" s="98">
        <f>SUM(T99:T107)</f>
        <v>45</v>
      </c>
      <c r="U108" s="98">
        <f>SUM(U99:U107)</f>
        <v>20</v>
      </c>
      <c r="V108" s="98">
        <f>SUM(V99:V107)</f>
        <v>62</v>
      </c>
      <c r="W108" s="98">
        <f>SUM(W99:W107)</f>
        <v>86</v>
      </c>
      <c r="X108" s="17">
        <f>(AVERAGE(T108:W108))</f>
        <v>53.25</v>
      </c>
      <c r="Y108" s="17">
        <f>(STDEV(T108:W108))</f>
        <v>27.825348155953055</v>
      </c>
      <c r="Z108" s="98">
        <f>(SUM(Z99:Z107))</f>
        <v>1</v>
      </c>
      <c r="AA108" s="98">
        <f>(SUM(AA99:AA107))</f>
        <v>8</v>
      </c>
      <c r="AB108" s="98">
        <f>(SUM(AB99:AB107))</f>
        <v>1</v>
      </c>
      <c r="AC108" s="98">
        <f>(SUM(AC99:AC107))</f>
        <v>3</v>
      </c>
      <c r="AD108" s="17">
        <f>(AVERAGE(Z108:AC108))</f>
        <v>3.25</v>
      </c>
      <c r="AE108" s="17">
        <f>(STDEV(Z108:AC108))</f>
        <v>3.3040379335998349</v>
      </c>
      <c r="AF108" s="81">
        <f>(SUM(AF99:AF107))</f>
        <v>5</v>
      </c>
      <c r="AG108" s="81">
        <f>(SUM(AG99:AG107))</f>
        <v>1</v>
      </c>
      <c r="AH108" s="81">
        <f>(SUM(AH99:AH107))</f>
        <v>3</v>
      </c>
      <c r="AI108" s="81">
        <f>(SUM(AI99:AI107))</f>
        <v>4</v>
      </c>
      <c r="AJ108" s="17">
        <f>(AVERAGE(AF108:AI108))</f>
        <v>3.25</v>
      </c>
      <c r="AK108" s="17">
        <f>(STDEV(AF108:AI108))</f>
        <v>1.707825127659933</v>
      </c>
    </row>
    <row r="109" spans="1:37" x14ac:dyDescent="0.25">
      <c r="A109" s="92" t="s">
        <v>80</v>
      </c>
      <c r="B109" s="23">
        <v>3</v>
      </c>
      <c r="C109" s="23">
        <v>4</v>
      </c>
      <c r="D109" s="23">
        <v>3</v>
      </c>
      <c r="E109" s="23">
        <v>3</v>
      </c>
      <c r="F109" s="42">
        <f>AVERAGE(B109:E109)</f>
        <v>3.25</v>
      </c>
      <c r="G109" s="42">
        <f>STDEV(B109:E109)</f>
        <v>0.5</v>
      </c>
      <c r="H109" s="40">
        <v>4</v>
      </c>
      <c r="I109" s="40">
        <v>3</v>
      </c>
      <c r="J109" s="40">
        <v>3</v>
      </c>
      <c r="K109" s="40">
        <v>3</v>
      </c>
      <c r="L109" s="43">
        <f>AVERAGE(H109:K109)</f>
        <v>3.25</v>
      </c>
      <c r="M109" s="43">
        <f>STDEV(H109:K109)</f>
        <v>0.5</v>
      </c>
      <c r="N109" s="41">
        <v>2</v>
      </c>
      <c r="O109" s="41">
        <v>3</v>
      </c>
      <c r="P109" s="41">
        <v>4</v>
      </c>
      <c r="Q109" s="41">
        <v>3</v>
      </c>
      <c r="R109" s="44">
        <f>AVERAGE(N109:Q109)</f>
        <v>3</v>
      </c>
      <c r="S109" s="44">
        <f>STDEV(N109:Q109)</f>
        <v>0.81649658092772603</v>
      </c>
      <c r="T109" s="41">
        <v>1</v>
      </c>
      <c r="U109" s="41">
        <v>3</v>
      </c>
      <c r="V109" s="41">
        <v>1</v>
      </c>
      <c r="W109" s="41">
        <v>1</v>
      </c>
      <c r="X109" s="44">
        <f>AVERAGE(T109:W109)</f>
        <v>1.5</v>
      </c>
      <c r="Y109" s="44">
        <f>STDEV(T109:W109)</f>
        <v>1</v>
      </c>
      <c r="Z109" s="40">
        <v>1</v>
      </c>
      <c r="AA109" s="40">
        <v>2</v>
      </c>
      <c r="AB109" s="40">
        <v>1</v>
      </c>
      <c r="AC109" s="40">
        <v>2</v>
      </c>
      <c r="AD109" s="43">
        <f>AVERAGE(Z109:AC109)</f>
        <v>1.5</v>
      </c>
      <c r="AE109" s="43">
        <f>STDEV(Z109:AC109)</f>
        <v>0.57735026918962573</v>
      </c>
      <c r="AF109" s="41">
        <v>4</v>
      </c>
      <c r="AG109" s="41">
        <v>1</v>
      </c>
      <c r="AH109" s="41">
        <v>3</v>
      </c>
      <c r="AI109" s="41">
        <v>2</v>
      </c>
      <c r="AJ109" s="44">
        <f>AVERAGE(AF109:AI109)</f>
        <v>2.5</v>
      </c>
      <c r="AK109" s="44">
        <f>STDEV(AF109:AI109)</f>
        <v>1.2909944487358056</v>
      </c>
    </row>
    <row r="112" spans="1:37" ht="15.75" thickBot="1" x14ac:dyDescent="0.3">
      <c r="B112" s="93" t="s">
        <v>41</v>
      </c>
      <c r="D112" s="94">
        <v>43053</v>
      </c>
      <c r="I112" s="80">
        <v>44514</v>
      </c>
      <c r="O112" s="80">
        <v>44514</v>
      </c>
      <c r="U112" s="121" t="s">
        <v>50</v>
      </c>
      <c r="V112" s="121"/>
      <c r="AA112" s="80">
        <v>44557</v>
      </c>
      <c r="AG112" s="76">
        <v>44556</v>
      </c>
    </row>
    <row r="113" spans="1:37" ht="15.75" thickBot="1" x14ac:dyDescent="0.3">
      <c r="B113" s="1" t="s">
        <v>0</v>
      </c>
      <c r="C113" s="2" t="s">
        <v>1</v>
      </c>
      <c r="D113" s="2" t="s">
        <v>2</v>
      </c>
      <c r="E113" s="1" t="s">
        <v>29</v>
      </c>
      <c r="F113" s="18" t="s">
        <v>26</v>
      </c>
      <c r="G113" s="18" t="s">
        <v>30</v>
      </c>
      <c r="H113" s="2" t="s">
        <v>3</v>
      </c>
      <c r="I113" s="2" t="s">
        <v>4</v>
      </c>
      <c r="J113" s="2" t="s">
        <v>5</v>
      </c>
      <c r="K113" s="2" t="s">
        <v>31</v>
      </c>
      <c r="L113" s="18" t="s">
        <v>26</v>
      </c>
      <c r="M113" s="18" t="s">
        <v>30</v>
      </c>
      <c r="N113" s="2" t="s">
        <v>6</v>
      </c>
      <c r="O113" s="2" t="s">
        <v>7</v>
      </c>
      <c r="P113" s="2" t="s">
        <v>8</v>
      </c>
      <c r="Q113" s="2" t="s">
        <v>32</v>
      </c>
      <c r="R113" s="18" t="s">
        <v>26</v>
      </c>
      <c r="S113" s="18" t="s">
        <v>30</v>
      </c>
      <c r="T113" s="2" t="s">
        <v>9</v>
      </c>
      <c r="U113" s="2" t="s">
        <v>10</v>
      </c>
      <c r="V113" s="2" t="s">
        <v>11</v>
      </c>
      <c r="W113" s="2" t="s">
        <v>33</v>
      </c>
      <c r="X113" s="2" t="s">
        <v>34</v>
      </c>
      <c r="Y113" s="2" t="s">
        <v>30</v>
      </c>
      <c r="Z113" s="2" t="s">
        <v>12</v>
      </c>
      <c r="AA113" s="2" t="s">
        <v>13</v>
      </c>
      <c r="AB113" s="2" t="s">
        <v>14</v>
      </c>
      <c r="AC113" s="2" t="s">
        <v>35</v>
      </c>
      <c r="AD113" s="2" t="s">
        <v>34</v>
      </c>
      <c r="AE113" s="2" t="s">
        <v>30</v>
      </c>
      <c r="AF113" s="2" t="s">
        <v>15</v>
      </c>
      <c r="AG113" s="2" t="s">
        <v>16</v>
      </c>
      <c r="AH113" s="3" t="s">
        <v>17</v>
      </c>
      <c r="AI113" s="2" t="s">
        <v>36</v>
      </c>
      <c r="AJ113" s="2" t="s">
        <v>34</v>
      </c>
      <c r="AK113" s="2" t="s">
        <v>30</v>
      </c>
    </row>
    <row r="114" spans="1:37" ht="15.75" thickBot="1" x14ac:dyDescent="0.3">
      <c r="A114" s="19" t="s">
        <v>18</v>
      </c>
      <c r="B114" s="5">
        <v>13</v>
      </c>
      <c r="C114" s="27">
        <v>12</v>
      </c>
      <c r="D114" s="6">
        <v>22</v>
      </c>
      <c r="E114" s="6">
        <v>3</v>
      </c>
      <c r="F114" s="17">
        <f>(AVERAGE(B114:E114))</f>
        <v>12.5</v>
      </c>
      <c r="G114" s="17">
        <f>(STDEV(B114:E114))</f>
        <v>7.7674534651540288</v>
      </c>
      <c r="H114" s="6">
        <v>22</v>
      </c>
      <c r="I114" s="6">
        <v>8</v>
      </c>
      <c r="J114" s="6">
        <v>5</v>
      </c>
      <c r="K114" s="6">
        <v>18</v>
      </c>
      <c r="L114" s="17">
        <f>(AVERAGE(H114:K114))</f>
        <v>13.25</v>
      </c>
      <c r="M114" s="17">
        <f>(STDEV(H114:K114))</f>
        <v>8.05708797684788</v>
      </c>
      <c r="N114" s="6">
        <v>1</v>
      </c>
      <c r="O114" s="6">
        <v>4</v>
      </c>
      <c r="P114" s="6">
        <v>10</v>
      </c>
      <c r="Q114" s="6">
        <v>1</v>
      </c>
      <c r="R114" s="17">
        <f>(AVERAGE(N114:Q114))</f>
        <v>4</v>
      </c>
      <c r="S114" s="17">
        <f>(STDEV(N114:Q114))</f>
        <v>4.2426406871192848</v>
      </c>
      <c r="T114" s="6">
        <v>2</v>
      </c>
      <c r="U114" s="6">
        <v>47</v>
      </c>
      <c r="V114" s="6">
        <v>11</v>
      </c>
      <c r="W114" s="6">
        <v>0</v>
      </c>
      <c r="X114" s="17">
        <f>(AVERAGE(T114:W114))</f>
        <v>15</v>
      </c>
      <c r="Y114" s="17">
        <f>(STDEV(T114:W114))</f>
        <v>21.863211109075447</v>
      </c>
      <c r="Z114" s="6">
        <v>8</v>
      </c>
      <c r="AA114" s="6">
        <v>17</v>
      </c>
      <c r="AB114" s="6">
        <v>8</v>
      </c>
      <c r="AC114" s="6">
        <v>8</v>
      </c>
      <c r="AD114" s="17">
        <f>(AVERAGE(Z114:AC114))</f>
        <v>10.25</v>
      </c>
      <c r="AE114" s="17">
        <f>(STDEV(Z114:AC114))</f>
        <v>4.5</v>
      </c>
      <c r="AF114" s="6">
        <v>0</v>
      </c>
      <c r="AG114" s="6">
        <v>1</v>
      </c>
      <c r="AH114" s="20">
        <v>9</v>
      </c>
      <c r="AI114" s="7">
        <v>1</v>
      </c>
      <c r="AJ114" s="17">
        <f>(AVERAGE(AF114:AI114))</f>
        <v>2.75</v>
      </c>
      <c r="AK114" s="17">
        <f>(STDEV(AF114:AI114))</f>
        <v>4.1932485418030412</v>
      </c>
    </row>
    <row r="115" spans="1:37" ht="15.75" thickBot="1" x14ac:dyDescent="0.3">
      <c r="A115" s="19" t="s">
        <v>19</v>
      </c>
      <c r="B115" s="8">
        <v>0</v>
      </c>
      <c r="C115" s="9">
        <v>0</v>
      </c>
      <c r="D115" s="9">
        <v>0</v>
      </c>
      <c r="E115" s="9">
        <v>0</v>
      </c>
      <c r="F115" s="17">
        <f>(AVERAGE(B115:E115))</f>
        <v>0</v>
      </c>
      <c r="G115" s="17">
        <f t="shared" ref="G115:G124" si="90">(STDEV(B115:E115))</f>
        <v>0</v>
      </c>
      <c r="H115" s="9">
        <v>0</v>
      </c>
      <c r="I115" s="9">
        <v>0</v>
      </c>
      <c r="J115" s="9">
        <v>1</v>
      </c>
      <c r="K115" s="9">
        <v>6</v>
      </c>
      <c r="L115" s="17">
        <f>(AVERAGE(H115:K115))</f>
        <v>1.75</v>
      </c>
      <c r="M115" s="17">
        <f>(STDEV(H115:K115))</f>
        <v>2.8722813232690143</v>
      </c>
      <c r="N115" s="9">
        <v>2</v>
      </c>
      <c r="O115" s="9">
        <v>0</v>
      </c>
      <c r="P115" s="9">
        <v>3</v>
      </c>
      <c r="Q115" s="9">
        <v>27</v>
      </c>
      <c r="R115" s="17">
        <f>(AVERAGE(N115:Q115))</f>
        <v>8</v>
      </c>
      <c r="S115" s="17">
        <f>(STDEV(N115:Q115))</f>
        <v>12.727922061357855</v>
      </c>
      <c r="T115" s="9">
        <v>0</v>
      </c>
      <c r="U115" s="9">
        <v>1</v>
      </c>
      <c r="V115" s="9">
        <v>0</v>
      </c>
      <c r="W115" s="9">
        <v>18</v>
      </c>
      <c r="X115" s="17">
        <f>(AVERAGE(T115:W115))</f>
        <v>4.75</v>
      </c>
      <c r="Y115" s="17">
        <f>(STDEV(T115:W115))</f>
        <v>8.8459030064770658</v>
      </c>
      <c r="Z115" s="9">
        <v>0</v>
      </c>
      <c r="AA115" s="9">
        <v>3</v>
      </c>
      <c r="AB115" s="9">
        <v>0</v>
      </c>
      <c r="AC115" s="9">
        <v>0</v>
      </c>
      <c r="AD115" s="17">
        <f>(AVERAGE(Z115:AC115))</f>
        <v>0.75</v>
      </c>
      <c r="AE115" s="17">
        <f>(STDEV(Z115:AC115))</f>
        <v>1.5</v>
      </c>
      <c r="AF115" s="9">
        <v>0</v>
      </c>
      <c r="AG115" s="9">
        <v>0</v>
      </c>
      <c r="AH115" s="9">
        <v>0</v>
      </c>
      <c r="AI115" s="10">
        <v>0</v>
      </c>
      <c r="AJ115" s="17">
        <f>(AVERAGE(AF115:AI115))</f>
        <v>0</v>
      </c>
      <c r="AK115" s="17">
        <f t="shared" ref="AK115:AK125" si="91">(STDEV(AF115:AI115))</f>
        <v>0</v>
      </c>
    </row>
    <row r="116" spans="1:37" ht="15.75" thickBot="1" x14ac:dyDescent="0.3">
      <c r="A116" s="21" t="s">
        <v>20</v>
      </c>
      <c r="B116" s="8">
        <v>0</v>
      </c>
      <c r="C116" s="9">
        <v>0</v>
      </c>
      <c r="D116" s="9">
        <v>0</v>
      </c>
      <c r="E116" s="9">
        <v>0</v>
      </c>
      <c r="F116" s="16">
        <f t="shared" ref="F116:F124" si="92">(AVERAGE(B116:E116))</f>
        <v>0</v>
      </c>
      <c r="G116" s="16">
        <f t="shared" si="90"/>
        <v>0</v>
      </c>
      <c r="H116" s="9">
        <v>0</v>
      </c>
      <c r="I116" s="9">
        <v>0</v>
      </c>
      <c r="J116" s="9">
        <v>0</v>
      </c>
      <c r="K116" s="9">
        <v>0</v>
      </c>
      <c r="L116" s="16">
        <f t="shared" ref="L116:L124" si="93">(AVERAGE(H116:K116))</f>
        <v>0</v>
      </c>
      <c r="M116" s="16">
        <f t="shared" ref="M116:M124" si="94">(STDEV(H116:K116))</f>
        <v>0</v>
      </c>
      <c r="N116" s="9">
        <v>0</v>
      </c>
      <c r="O116" s="9">
        <v>0</v>
      </c>
      <c r="P116" s="9">
        <v>0</v>
      </c>
      <c r="Q116" s="9">
        <v>0</v>
      </c>
      <c r="R116" s="16">
        <f t="shared" ref="R116:R124" si="95">(AVERAGE(N116:Q116))</f>
        <v>0</v>
      </c>
      <c r="S116" s="16">
        <f t="shared" ref="S116:S124" si="96">(STDEV(N116:Q116))</f>
        <v>0</v>
      </c>
      <c r="T116" s="9">
        <v>0</v>
      </c>
      <c r="U116" s="9">
        <v>0</v>
      </c>
      <c r="V116" s="9">
        <v>0</v>
      </c>
      <c r="W116" s="9">
        <v>0</v>
      </c>
      <c r="X116" s="16">
        <f t="shared" ref="X116:X124" si="97">(AVERAGE(T116:W116))</f>
        <v>0</v>
      </c>
      <c r="Y116" s="16">
        <f t="shared" ref="Y116:Y124" si="98">(STDEV(T116:W116))</f>
        <v>0</v>
      </c>
      <c r="Z116" s="9">
        <v>0</v>
      </c>
      <c r="AA116" s="9">
        <v>0</v>
      </c>
      <c r="AB116" s="9">
        <v>0</v>
      </c>
      <c r="AC116" s="9">
        <v>0</v>
      </c>
      <c r="AD116" s="16">
        <f t="shared" ref="AD116:AD124" si="99">(AVERAGE(Z116:AC116))</f>
        <v>0</v>
      </c>
      <c r="AE116" s="16">
        <f t="shared" ref="AE116:AE124" si="100">(STDEV(Z116:AC116))</f>
        <v>0</v>
      </c>
      <c r="AF116" s="9">
        <v>1</v>
      </c>
      <c r="AG116" s="22">
        <v>0</v>
      </c>
      <c r="AH116" s="9">
        <v>0</v>
      </c>
      <c r="AI116" s="9">
        <v>0</v>
      </c>
      <c r="AJ116" s="16">
        <f t="shared" ref="AJ116:AJ124" si="101">(AVERAGE(AF116:AI116))</f>
        <v>0.25</v>
      </c>
      <c r="AK116" s="16">
        <f t="shared" si="91"/>
        <v>0.5</v>
      </c>
    </row>
    <row r="117" spans="1:37" ht="15.75" thickBot="1" x14ac:dyDescent="0.3">
      <c r="A117" s="19" t="s">
        <v>21</v>
      </c>
      <c r="B117" s="8">
        <v>0</v>
      </c>
      <c r="C117" s="9">
        <v>2</v>
      </c>
      <c r="D117" s="9">
        <v>0</v>
      </c>
      <c r="E117" s="9">
        <v>0</v>
      </c>
      <c r="F117" s="16">
        <f t="shared" si="92"/>
        <v>0.5</v>
      </c>
      <c r="G117" s="16">
        <f t="shared" si="90"/>
        <v>1</v>
      </c>
      <c r="H117" s="9">
        <v>0</v>
      </c>
      <c r="I117" s="9">
        <v>1</v>
      </c>
      <c r="J117" s="9">
        <v>0</v>
      </c>
      <c r="K117" s="9">
        <v>4</v>
      </c>
      <c r="L117" s="16">
        <f t="shared" si="93"/>
        <v>1.25</v>
      </c>
      <c r="M117" s="16">
        <f t="shared" si="94"/>
        <v>1.8929694486000912</v>
      </c>
      <c r="N117" s="23">
        <v>0</v>
      </c>
      <c r="O117" s="9">
        <v>0</v>
      </c>
      <c r="P117" s="9">
        <v>0</v>
      </c>
      <c r="Q117" s="9">
        <v>0</v>
      </c>
      <c r="R117" s="16">
        <f t="shared" si="95"/>
        <v>0</v>
      </c>
      <c r="S117" s="16">
        <f t="shared" si="96"/>
        <v>0</v>
      </c>
      <c r="T117" s="9">
        <v>0</v>
      </c>
      <c r="U117" s="9">
        <v>0</v>
      </c>
      <c r="V117" s="9">
        <v>0</v>
      </c>
      <c r="W117" s="9">
        <v>0</v>
      </c>
      <c r="X117" s="16">
        <f t="shared" si="97"/>
        <v>0</v>
      </c>
      <c r="Y117" s="16">
        <f t="shared" si="98"/>
        <v>0</v>
      </c>
      <c r="Z117" s="9">
        <v>0</v>
      </c>
      <c r="AA117" s="9">
        <v>0</v>
      </c>
      <c r="AB117" s="9">
        <v>0</v>
      </c>
      <c r="AC117" s="9">
        <v>0</v>
      </c>
      <c r="AD117" s="16">
        <f t="shared" si="99"/>
        <v>0</v>
      </c>
      <c r="AE117" s="16">
        <f t="shared" si="100"/>
        <v>0</v>
      </c>
      <c r="AF117" s="9">
        <v>0</v>
      </c>
      <c r="AG117" s="9">
        <v>0</v>
      </c>
      <c r="AH117" s="9">
        <v>0</v>
      </c>
      <c r="AI117" s="9">
        <v>0</v>
      </c>
      <c r="AJ117" s="16">
        <f t="shared" si="101"/>
        <v>0</v>
      </c>
      <c r="AK117" s="16">
        <f t="shared" si="91"/>
        <v>0</v>
      </c>
    </row>
    <row r="118" spans="1:37" ht="15.75" thickBot="1" x14ac:dyDescent="0.3">
      <c r="A118" s="19" t="s">
        <v>37</v>
      </c>
      <c r="B118" s="8">
        <v>1</v>
      </c>
      <c r="C118" s="9">
        <v>5</v>
      </c>
      <c r="D118" s="9">
        <v>0</v>
      </c>
      <c r="E118" s="9">
        <v>9</v>
      </c>
      <c r="F118" s="16">
        <f>(AVERAGE(B118:E118))</f>
        <v>3.75</v>
      </c>
      <c r="G118" s="16">
        <f t="shared" si="90"/>
        <v>4.1129875597510219</v>
      </c>
      <c r="H118" s="9">
        <v>0</v>
      </c>
      <c r="I118" s="9">
        <v>0</v>
      </c>
      <c r="J118" s="9">
        <v>0</v>
      </c>
      <c r="K118" s="9">
        <v>0</v>
      </c>
      <c r="L118" s="16">
        <f t="shared" si="93"/>
        <v>0</v>
      </c>
      <c r="M118" s="16">
        <f t="shared" si="94"/>
        <v>0</v>
      </c>
      <c r="N118" s="9">
        <v>0</v>
      </c>
      <c r="O118" s="9">
        <v>0</v>
      </c>
      <c r="P118" s="9">
        <v>0</v>
      </c>
      <c r="Q118" s="9">
        <v>0</v>
      </c>
      <c r="R118" s="16">
        <f t="shared" si="95"/>
        <v>0</v>
      </c>
      <c r="S118" s="16">
        <f t="shared" si="96"/>
        <v>0</v>
      </c>
      <c r="T118" s="9">
        <v>0</v>
      </c>
      <c r="U118" s="9">
        <v>0</v>
      </c>
      <c r="V118" s="9">
        <v>0</v>
      </c>
      <c r="W118" s="9">
        <v>0</v>
      </c>
      <c r="X118" s="16">
        <f t="shared" si="97"/>
        <v>0</v>
      </c>
      <c r="Y118" s="16">
        <f t="shared" si="98"/>
        <v>0</v>
      </c>
      <c r="Z118" s="9">
        <v>1</v>
      </c>
      <c r="AA118" s="9">
        <v>0</v>
      </c>
      <c r="AB118" s="9">
        <v>0</v>
      </c>
      <c r="AC118" s="9">
        <v>0</v>
      </c>
      <c r="AD118" s="16">
        <f t="shared" si="99"/>
        <v>0.25</v>
      </c>
      <c r="AE118" s="16">
        <f t="shared" si="100"/>
        <v>0.5</v>
      </c>
      <c r="AF118" s="9">
        <v>0</v>
      </c>
      <c r="AG118" s="9">
        <v>0</v>
      </c>
      <c r="AH118" s="9">
        <v>7</v>
      </c>
      <c r="AI118" s="9">
        <v>1</v>
      </c>
      <c r="AJ118" s="16">
        <f t="shared" si="101"/>
        <v>2</v>
      </c>
      <c r="AK118" s="16">
        <f t="shared" si="91"/>
        <v>3.3665016461206929</v>
      </c>
    </row>
    <row r="119" spans="1:37" ht="15.75" thickBot="1" x14ac:dyDescent="0.3">
      <c r="A119" s="19" t="s">
        <v>25</v>
      </c>
      <c r="B119" s="8">
        <v>0</v>
      </c>
      <c r="C119" s="9">
        <v>0</v>
      </c>
      <c r="D119" s="9">
        <v>4</v>
      </c>
      <c r="E119" s="9">
        <v>0</v>
      </c>
      <c r="F119" s="16">
        <f t="shared" si="92"/>
        <v>1</v>
      </c>
      <c r="G119" s="16">
        <f t="shared" si="90"/>
        <v>2</v>
      </c>
      <c r="H119" s="9">
        <v>3</v>
      </c>
      <c r="I119" s="9">
        <v>1</v>
      </c>
      <c r="J119" s="9">
        <v>1</v>
      </c>
      <c r="K119" s="9">
        <v>2</v>
      </c>
      <c r="L119" s="16">
        <f t="shared" si="93"/>
        <v>1.75</v>
      </c>
      <c r="M119" s="16">
        <f t="shared" si="94"/>
        <v>0.9574271077563381</v>
      </c>
      <c r="N119" s="9">
        <v>3</v>
      </c>
      <c r="O119" s="9">
        <v>6</v>
      </c>
      <c r="P119" s="9">
        <v>7</v>
      </c>
      <c r="Q119" s="9">
        <v>11</v>
      </c>
      <c r="R119" s="16">
        <f t="shared" si="95"/>
        <v>6.75</v>
      </c>
      <c r="S119" s="16">
        <f t="shared" si="96"/>
        <v>3.3040379335998349</v>
      </c>
      <c r="T119" s="9">
        <v>0</v>
      </c>
      <c r="U119" s="9">
        <v>0</v>
      </c>
      <c r="V119" s="9">
        <v>0</v>
      </c>
      <c r="W119" s="9">
        <v>0</v>
      </c>
      <c r="X119" s="16">
        <f t="shared" si="97"/>
        <v>0</v>
      </c>
      <c r="Y119" s="16">
        <f t="shared" si="98"/>
        <v>0</v>
      </c>
      <c r="Z119" s="9">
        <v>0</v>
      </c>
      <c r="AA119" s="9">
        <v>0</v>
      </c>
      <c r="AB119" s="9">
        <v>0</v>
      </c>
      <c r="AC119" s="9">
        <v>0</v>
      </c>
      <c r="AD119" s="16">
        <f t="shared" si="99"/>
        <v>0</v>
      </c>
      <c r="AE119" s="16">
        <f t="shared" si="100"/>
        <v>0</v>
      </c>
      <c r="AF119" s="9">
        <v>0</v>
      </c>
      <c r="AG119" s="9">
        <v>0</v>
      </c>
      <c r="AH119" s="9">
        <v>0</v>
      </c>
      <c r="AI119" s="9">
        <v>0</v>
      </c>
      <c r="AJ119" s="16">
        <f t="shared" si="101"/>
        <v>0</v>
      </c>
      <c r="AK119" s="16">
        <f t="shared" si="91"/>
        <v>0</v>
      </c>
    </row>
    <row r="120" spans="1:37" ht="15.75" thickBot="1" x14ac:dyDescent="0.3">
      <c r="A120" s="19" t="s">
        <v>22</v>
      </c>
      <c r="B120" s="8">
        <v>0</v>
      </c>
      <c r="C120" s="9">
        <v>0</v>
      </c>
      <c r="D120" s="9">
        <v>0</v>
      </c>
      <c r="E120" s="9">
        <v>0</v>
      </c>
      <c r="F120" s="16">
        <f t="shared" si="92"/>
        <v>0</v>
      </c>
      <c r="G120" s="16">
        <f t="shared" si="90"/>
        <v>0</v>
      </c>
      <c r="H120" s="9">
        <v>0</v>
      </c>
      <c r="I120" s="9">
        <v>0</v>
      </c>
      <c r="J120" s="9">
        <v>0</v>
      </c>
      <c r="K120" s="9">
        <v>1</v>
      </c>
      <c r="L120" s="16">
        <f t="shared" si="93"/>
        <v>0.25</v>
      </c>
      <c r="M120" s="16">
        <f t="shared" si="94"/>
        <v>0.5</v>
      </c>
      <c r="N120" s="9">
        <v>0</v>
      </c>
      <c r="O120" s="9">
        <v>0</v>
      </c>
      <c r="P120" s="9">
        <v>0</v>
      </c>
      <c r="Q120" s="9">
        <v>0</v>
      </c>
      <c r="R120" s="16">
        <f t="shared" si="95"/>
        <v>0</v>
      </c>
      <c r="S120" s="16">
        <f t="shared" si="96"/>
        <v>0</v>
      </c>
      <c r="T120" s="9">
        <v>0</v>
      </c>
      <c r="U120" s="9">
        <v>0</v>
      </c>
      <c r="V120" s="9">
        <v>0</v>
      </c>
      <c r="W120" s="9">
        <v>0</v>
      </c>
      <c r="X120" s="16">
        <f t="shared" si="97"/>
        <v>0</v>
      </c>
      <c r="Y120" s="16">
        <f t="shared" si="98"/>
        <v>0</v>
      </c>
      <c r="Z120" s="9">
        <v>0</v>
      </c>
      <c r="AA120" s="9">
        <v>0</v>
      </c>
      <c r="AB120" s="9">
        <v>0</v>
      </c>
      <c r="AC120" s="9">
        <v>0</v>
      </c>
      <c r="AD120" s="16">
        <f t="shared" si="99"/>
        <v>0</v>
      </c>
      <c r="AE120" s="16">
        <f t="shared" si="100"/>
        <v>0</v>
      </c>
      <c r="AF120" s="9">
        <v>0</v>
      </c>
      <c r="AG120" s="9">
        <v>0</v>
      </c>
      <c r="AH120" s="9">
        <v>0</v>
      </c>
      <c r="AI120" s="9">
        <v>0</v>
      </c>
      <c r="AJ120" s="16">
        <f t="shared" si="101"/>
        <v>0</v>
      </c>
      <c r="AK120" s="16">
        <f t="shared" si="91"/>
        <v>0</v>
      </c>
    </row>
    <row r="121" spans="1:37" ht="15.75" thickBot="1" x14ac:dyDescent="0.3">
      <c r="A121" s="19" t="s">
        <v>43</v>
      </c>
      <c r="B121" s="8">
        <v>0</v>
      </c>
      <c r="C121" s="9">
        <v>4</v>
      </c>
      <c r="D121" s="9">
        <v>0</v>
      </c>
      <c r="E121" s="9">
        <v>0</v>
      </c>
      <c r="F121" s="16">
        <f t="shared" si="92"/>
        <v>1</v>
      </c>
      <c r="G121" s="16">
        <f t="shared" si="90"/>
        <v>2</v>
      </c>
      <c r="H121" s="9">
        <v>0</v>
      </c>
      <c r="I121" s="9">
        <v>0</v>
      </c>
      <c r="J121" s="9">
        <v>0</v>
      </c>
      <c r="K121" s="9">
        <v>0</v>
      </c>
      <c r="L121" s="16">
        <f t="shared" si="93"/>
        <v>0</v>
      </c>
      <c r="M121" s="16">
        <f t="shared" si="94"/>
        <v>0</v>
      </c>
      <c r="N121" s="9">
        <v>0</v>
      </c>
      <c r="O121" s="9">
        <v>0</v>
      </c>
      <c r="P121" s="9">
        <v>0</v>
      </c>
      <c r="Q121" s="9">
        <v>0</v>
      </c>
      <c r="R121" s="16">
        <f t="shared" si="95"/>
        <v>0</v>
      </c>
      <c r="S121" s="16">
        <f t="shared" si="96"/>
        <v>0</v>
      </c>
      <c r="T121" s="9">
        <v>0</v>
      </c>
      <c r="U121" s="9">
        <v>0</v>
      </c>
      <c r="V121" s="9">
        <v>0</v>
      </c>
      <c r="W121" s="9">
        <v>0</v>
      </c>
      <c r="X121" s="16">
        <f t="shared" si="97"/>
        <v>0</v>
      </c>
      <c r="Y121" s="16">
        <f t="shared" si="98"/>
        <v>0</v>
      </c>
      <c r="Z121" s="9">
        <v>0</v>
      </c>
      <c r="AA121" s="9">
        <v>0</v>
      </c>
      <c r="AB121" s="9">
        <v>0</v>
      </c>
      <c r="AC121" s="9">
        <v>0</v>
      </c>
      <c r="AD121" s="16">
        <f t="shared" si="99"/>
        <v>0</v>
      </c>
      <c r="AE121" s="16">
        <f t="shared" si="100"/>
        <v>0</v>
      </c>
      <c r="AF121" s="9">
        <v>0</v>
      </c>
      <c r="AG121" s="9">
        <v>0</v>
      </c>
      <c r="AH121" s="9">
        <v>0</v>
      </c>
      <c r="AI121" s="9">
        <v>0</v>
      </c>
      <c r="AJ121" s="16">
        <f t="shared" si="101"/>
        <v>0</v>
      </c>
      <c r="AK121" s="16">
        <f t="shared" si="91"/>
        <v>0</v>
      </c>
    </row>
    <row r="122" spans="1:37" ht="15.75" thickBot="1" x14ac:dyDescent="0.3">
      <c r="A122" s="19" t="s">
        <v>23</v>
      </c>
      <c r="B122" s="8">
        <v>0</v>
      </c>
      <c r="C122" s="9">
        <v>0</v>
      </c>
      <c r="D122" s="9">
        <v>0</v>
      </c>
      <c r="E122" s="9">
        <v>0</v>
      </c>
      <c r="F122" s="16">
        <f t="shared" si="92"/>
        <v>0</v>
      </c>
      <c r="G122" s="16">
        <f t="shared" si="90"/>
        <v>0</v>
      </c>
      <c r="H122" s="9">
        <v>0</v>
      </c>
      <c r="I122" s="9">
        <v>0</v>
      </c>
      <c r="J122" s="9">
        <v>0</v>
      </c>
      <c r="K122" s="9">
        <v>0</v>
      </c>
      <c r="L122" s="16">
        <f t="shared" si="93"/>
        <v>0</v>
      </c>
      <c r="M122" s="16">
        <f t="shared" si="94"/>
        <v>0</v>
      </c>
      <c r="N122" s="9">
        <v>0</v>
      </c>
      <c r="O122" s="9">
        <v>0</v>
      </c>
      <c r="P122" s="9">
        <v>0</v>
      </c>
      <c r="Q122" s="9">
        <v>0</v>
      </c>
      <c r="R122" s="16">
        <f t="shared" si="95"/>
        <v>0</v>
      </c>
      <c r="S122" s="16">
        <f t="shared" si="96"/>
        <v>0</v>
      </c>
      <c r="T122" s="9">
        <v>0</v>
      </c>
      <c r="U122" s="9">
        <v>0</v>
      </c>
      <c r="V122" s="9">
        <v>0</v>
      </c>
      <c r="W122" s="9">
        <v>0</v>
      </c>
      <c r="X122" s="16">
        <f t="shared" si="97"/>
        <v>0</v>
      </c>
      <c r="Y122" s="16">
        <f t="shared" si="98"/>
        <v>0</v>
      </c>
      <c r="Z122" s="9">
        <v>0</v>
      </c>
      <c r="AA122" s="9">
        <v>0</v>
      </c>
      <c r="AB122" s="9">
        <v>2</v>
      </c>
      <c r="AC122" s="9">
        <v>0</v>
      </c>
      <c r="AD122" s="16">
        <f t="shared" si="99"/>
        <v>0.5</v>
      </c>
      <c r="AE122" s="16">
        <f t="shared" si="100"/>
        <v>1</v>
      </c>
      <c r="AF122" s="9">
        <v>2</v>
      </c>
      <c r="AG122" s="9">
        <v>0</v>
      </c>
      <c r="AH122" s="9">
        <v>0</v>
      </c>
      <c r="AI122" s="9">
        <v>0</v>
      </c>
      <c r="AJ122" s="16">
        <f t="shared" si="101"/>
        <v>0.5</v>
      </c>
      <c r="AK122" s="16">
        <f t="shared" si="91"/>
        <v>1</v>
      </c>
    </row>
    <row r="123" spans="1:37" ht="15.75" thickBot="1" x14ac:dyDescent="0.3">
      <c r="A123" s="19" t="s">
        <v>38</v>
      </c>
      <c r="B123" s="8">
        <v>0</v>
      </c>
      <c r="C123" s="8">
        <v>0</v>
      </c>
      <c r="D123" s="8">
        <v>0</v>
      </c>
      <c r="E123" s="8">
        <v>0</v>
      </c>
      <c r="F123" s="16">
        <f t="shared" si="92"/>
        <v>0</v>
      </c>
      <c r="G123" s="16">
        <f t="shared" si="90"/>
        <v>0</v>
      </c>
      <c r="H123" s="8">
        <v>0</v>
      </c>
      <c r="I123" s="8">
        <v>0</v>
      </c>
      <c r="J123" s="8">
        <v>0</v>
      </c>
      <c r="K123" s="8">
        <v>0</v>
      </c>
      <c r="L123" s="16">
        <f t="shared" si="93"/>
        <v>0</v>
      </c>
      <c r="M123" s="16">
        <f t="shared" si="94"/>
        <v>0</v>
      </c>
      <c r="N123" s="8">
        <v>0</v>
      </c>
      <c r="O123" s="8">
        <v>0</v>
      </c>
      <c r="P123" s="8">
        <v>0</v>
      </c>
      <c r="Q123" s="8">
        <v>0</v>
      </c>
      <c r="R123" s="16">
        <f t="shared" si="95"/>
        <v>0</v>
      </c>
      <c r="S123" s="16">
        <f t="shared" si="96"/>
        <v>0</v>
      </c>
      <c r="T123" s="8">
        <v>0</v>
      </c>
      <c r="U123" s="9">
        <v>0</v>
      </c>
      <c r="V123" s="9">
        <v>0</v>
      </c>
      <c r="W123" s="9">
        <v>0</v>
      </c>
      <c r="X123" s="16">
        <f t="shared" si="97"/>
        <v>0</v>
      </c>
      <c r="Y123" s="16">
        <f t="shared" si="98"/>
        <v>0</v>
      </c>
      <c r="Z123" s="9">
        <v>0</v>
      </c>
      <c r="AA123" s="9">
        <v>0</v>
      </c>
      <c r="AB123" s="9">
        <v>0</v>
      </c>
      <c r="AC123" s="9">
        <v>0</v>
      </c>
      <c r="AD123" s="16">
        <f t="shared" si="99"/>
        <v>0</v>
      </c>
      <c r="AE123" s="16">
        <f t="shared" si="100"/>
        <v>0</v>
      </c>
      <c r="AF123" s="9">
        <v>0</v>
      </c>
      <c r="AG123" s="9">
        <v>0</v>
      </c>
      <c r="AH123" s="9">
        <v>0</v>
      </c>
      <c r="AI123" s="9">
        <v>0</v>
      </c>
      <c r="AJ123" s="16">
        <f t="shared" si="101"/>
        <v>0</v>
      </c>
      <c r="AK123" s="16">
        <f t="shared" si="91"/>
        <v>0</v>
      </c>
    </row>
    <row r="124" spans="1:37" ht="15.75" thickBot="1" x14ac:dyDescent="0.3">
      <c r="A124" s="19" t="s">
        <v>24</v>
      </c>
      <c r="B124" s="8">
        <v>1</v>
      </c>
      <c r="C124" s="9">
        <v>0</v>
      </c>
      <c r="D124" s="9">
        <v>0</v>
      </c>
      <c r="E124" s="9">
        <v>2</v>
      </c>
      <c r="F124" s="16">
        <f t="shared" si="92"/>
        <v>0.75</v>
      </c>
      <c r="G124" s="16">
        <f t="shared" si="90"/>
        <v>0.9574271077563381</v>
      </c>
      <c r="H124" s="9">
        <v>0</v>
      </c>
      <c r="I124" s="9">
        <v>1</v>
      </c>
      <c r="J124" s="9">
        <v>2</v>
      </c>
      <c r="K124" s="9">
        <v>10</v>
      </c>
      <c r="L124" s="16">
        <f t="shared" si="93"/>
        <v>3.25</v>
      </c>
      <c r="M124" s="16">
        <f t="shared" si="94"/>
        <v>4.5734742446707477</v>
      </c>
      <c r="N124" s="9">
        <v>0</v>
      </c>
      <c r="O124" s="9">
        <v>0</v>
      </c>
      <c r="P124" s="9">
        <v>0</v>
      </c>
      <c r="Q124" s="9">
        <v>0</v>
      </c>
      <c r="R124" s="16">
        <f t="shared" si="95"/>
        <v>0</v>
      </c>
      <c r="S124" s="16">
        <f t="shared" si="96"/>
        <v>0</v>
      </c>
      <c r="T124" s="9">
        <v>0</v>
      </c>
      <c r="U124" s="9">
        <v>0</v>
      </c>
      <c r="V124" s="9">
        <v>0</v>
      </c>
      <c r="W124" s="9">
        <v>0</v>
      </c>
      <c r="X124" s="16">
        <f t="shared" si="97"/>
        <v>0</v>
      </c>
      <c r="Y124" s="16">
        <f t="shared" si="98"/>
        <v>0</v>
      </c>
      <c r="Z124" s="9">
        <v>0</v>
      </c>
      <c r="AA124" s="9">
        <v>0</v>
      </c>
      <c r="AB124" s="9">
        <v>0</v>
      </c>
      <c r="AC124" s="9">
        <v>0</v>
      </c>
      <c r="AD124" s="16">
        <f t="shared" si="99"/>
        <v>0</v>
      </c>
      <c r="AE124" s="16">
        <f t="shared" si="100"/>
        <v>0</v>
      </c>
      <c r="AF124" s="9">
        <v>4</v>
      </c>
      <c r="AG124" s="9">
        <v>0</v>
      </c>
      <c r="AH124" s="24">
        <v>0</v>
      </c>
      <c r="AI124" s="10">
        <v>0</v>
      </c>
      <c r="AJ124" s="16">
        <f t="shared" si="101"/>
        <v>1</v>
      </c>
      <c r="AK124" s="16">
        <f t="shared" si="91"/>
        <v>2</v>
      </c>
    </row>
    <row r="125" spans="1:37" s="81" customFormat="1" x14ac:dyDescent="0.25">
      <c r="A125" s="111" t="s">
        <v>39</v>
      </c>
      <c r="B125" s="98">
        <f>(SUM(B114:B124))</f>
        <v>15</v>
      </c>
      <c r="C125" s="98">
        <f>(SUM(C114:C124))</f>
        <v>23</v>
      </c>
      <c r="D125" s="98">
        <f>(SUM(D114:D124))</f>
        <v>26</v>
      </c>
      <c r="E125" s="98">
        <f>(SUM(E114:E124))</f>
        <v>14</v>
      </c>
      <c r="F125" s="17">
        <f>(AVERAGE(B125:E125))</f>
        <v>19.5</v>
      </c>
      <c r="G125" s="17">
        <f>(STDEV(C125:F125))</f>
        <v>5.153882032022076</v>
      </c>
      <c r="H125" s="98">
        <f>(SUM(H114:H124))</f>
        <v>25</v>
      </c>
      <c r="I125" s="98">
        <f>(SUM(I114:I124))</f>
        <v>11</v>
      </c>
      <c r="J125" s="98">
        <f>(SUM(J114:J124))</f>
        <v>9</v>
      </c>
      <c r="K125" s="98">
        <f>(SUM(K114:K124))</f>
        <v>41</v>
      </c>
      <c r="L125" s="17">
        <f>(AVERAGE(H125:K125))</f>
        <v>21.5</v>
      </c>
      <c r="M125" s="17">
        <f>(STDEV(H125:K125))</f>
        <v>14.821156050277139</v>
      </c>
      <c r="N125" s="98">
        <f>(SUM(N114:N124))</f>
        <v>6</v>
      </c>
      <c r="O125" s="98">
        <f>(SUM(O114:O124))</f>
        <v>10</v>
      </c>
      <c r="P125" s="98">
        <f>(SUM(P114:P124))</f>
        <v>20</v>
      </c>
      <c r="Q125" s="98">
        <f>(SUM(Q114:Q124))</f>
        <v>39</v>
      </c>
      <c r="R125" s="17">
        <f>(AVERAGE(N125:Q125))</f>
        <v>18.75</v>
      </c>
      <c r="S125" s="17">
        <f>(STDEV(N125:Q125))</f>
        <v>14.728091073410249</v>
      </c>
      <c r="T125" s="98">
        <f>SUM(T114:T124)</f>
        <v>2</v>
      </c>
      <c r="U125" s="98">
        <f>SUM(U114:U124)</f>
        <v>48</v>
      </c>
      <c r="V125" s="98">
        <f>SUM(V114:V124)</f>
        <v>11</v>
      </c>
      <c r="W125" s="98">
        <f>SUM(W114:W124)</f>
        <v>18</v>
      </c>
      <c r="X125" s="17">
        <f>(AVERAGE(T125:W125))</f>
        <v>19.75</v>
      </c>
      <c r="Y125" s="17">
        <f>(STDEV(T125:W125))</f>
        <v>19.939491802283559</v>
      </c>
      <c r="Z125" s="98">
        <f>(SUM(Z114:Z124))</f>
        <v>9</v>
      </c>
      <c r="AA125" s="98">
        <f>(SUM(AA114:AA124))</f>
        <v>20</v>
      </c>
      <c r="AB125" s="98">
        <f>(SUM(AB114:AB124))</f>
        <v>10</v>
      </c>
      <c r="AC125" s="98">
        <f>(SUM(AC114:AC124))</f>
        <v>8</v>
      </c>
      <c r="AD125" s="17">
        <f>(AVERAGE(Z125:AC125))</f>
        <v>11.75</v>
      </c>
      <c r="AE125" s="17">
        <f>(STDEV(Z125:AC125))</f>
        <v>5.5602757725374259</v>
      </c>
      <c r="AF125" s="81">
        <f>(SUM(AF114:AF124))</f>
        <v>7</v>
      </c>
      <c r="AG125" s="81">
        <f>(SUM(AG114:AG124))</f>
        <v>1</v>
      </c>
      <c r="AH125" s="81">
        <f>(SUM(AH114:AH124))</f>
        <v>16</v>
      </c>
      <c r="AI125" s="81">
        <f>(SUM(AI114:AI124))</f>
        <v>2</v>
      </c>
      <c r="AJ125" s="17">
        <f>(AVERAGE(AF125:AI125))</f>
        <v>6.5</v>
      </c>
      <c r="AK125" s="17">
        <f t="shared" si="91"/>
        <v>6.8556546004010439</v>
      </c>
    </row>
    <row r="126" spans="1:37" x14ac:dyDescent="0.25">
      <c r="A126" s="92" t="s">
        <v>80</v>
      </c>
      <c r="B126" s="23">
        <v>3</v>
      </c>
      <c r="C126" s="23">
        <v>4</v>
      </c>
      <c r="D126" s="23">
        <v>2</v>
      </c>
      <c r="E126" s="23">
        <v>3</v>
      </c>
      <c r="F126" s="42">
        <f>AVERAGE(B126:E126)</f>
        <v>3</v>
      </c>
      <c r="G126" s="42">
        <f>STDEV(B126:E126)</f>
        <v>0.81649658092772603</v>
      </c>
      <c r="H126" s="40">
        <v>2</v>
      </c>
      <c r="I126" s="40">
        <v>4</v>
      </c>
      <c r="J126" s="40">
        <v>4</v>
      </c>
      <c r="K126" s="40">
        <v>6</v>
      </c>
      <c r="L126" s="43">
        <f>AVERAGE(H126:K126)</f>
        <v>4</v>
      </c>
      <c r="M126" s="43">
        <f>STDEV(H126:K126)</f>
        <v>1.6329931618554521</v>
      </c>
      <c r="N126" s="41">
        <v>3</v>
      </c>
      <c r="O126" s="41">
        <v>2</v>
      </c>
      <c r="P126" s="41">
        <v>3</v>
      </c>
      <c r="Q126" s="41">
        <v>3</v>
      </c>
      <c r="R126" s="44">
        <f>AVERAGE(N126:Q126)</f>
        <v>2.75</v>
      </c>
      <c r="S126" s="44">
        <f>STDEV(N126:Q126)</f>
        <v>0.5</v>
      </c>
      <c r="T126" s="41">
        <v>1</v>
      </c>
      <c r="U126" s="41">
        <v>2</v>
      </c>
      <c r="V126" s="41">
        <v>1</v>
      </c>
      <c r="W126" s="41">
        <v>1</v>
      </c>
      <c r="X126" s="44">
        <f>AVERAGE(T126:W126)</f>
        <v>1.25</v>
      </c>
      <c r="Y126" s="44">
        <f>STDEV(T126:W126)</f>
        <v>0.5</v>
      </c>
      <c r="Z126" s="40">
        <v>2</v>
      </c>
      <c r="AA126" s="40">
        <v>2</v>
      </c>
      <c r="AB126" s="40">
        <v>2</v>
      </c>
      <c r="AC126" s="40">
        <v>1</v>
      </c>
      <c r="AD126" s="43">
        <f>AVERAGE(Z126:AC126)</f>
        <v>1.75</v>
      </c>
      <c r="AE126" s="43">
        <f>STDEV(Z126:AC126)</f>
        <v>0.5</v>
      </c>
      <c r="AF126" s="41">
        <v>3</v>
      </c>
      <c r="AG126" s="41">
        <v>1</v>
      </c>
      <c r="AH126" s="41">
        <v>2</v>
      </c>
      <c r="AI126" s="41">
        <v>2</v>
      </c>
      <c r="AJ126" s="44">
        <f>AVERAGE(AF126:AI126)</f>
        <v>2</v>
      </c>
      <c r="AK126" s="44">
        <f>STDEV(AF126:AI126)</f>
        <v>0.81649658092772603</v>
      </c>
    </row>
    <row r="129" spans="1:37" ht="15.75" thickBot="1" x14ac:dyDescent="0.3">
      <c r="B129" s="93" t="s">
        <v>47</v>
      </c>
      <c r="D129" s="94">
        <v>43215</v>
      </c>
      <c r="I129" s="80">
        <v>44318</v>
      </c>
      <c r="O129" s="80">
        <v>44319</v>
      </c>
      <c r="U129" s="120">
        <v>43249</v>
      </c>
      <c r="V129" s="121"/>
      <c r="AA129" s="80">
        <v>44320</v>
      </c>
      <c r="AG129" s="77">
        <v>44313</v>
      </c>
    </row>
    <row r="130" spans="1:37" ht="15.75" thickBot="1" x14ac:dyDescent="0.3">
      <c r="B130" s="1" t="s">
        <v>0</v>
      </c>
      <c r="C130" s="2" t="s">
        <v>1</v>
      </c>
      <c r="D130" s="2" t="s">
        <v>2</v>
      </c>
      <c r="E130" s="1" t="s">
        <v>29</v>
      </c>
      <c r="F130" s="18" t="s">
        <v>26</v>
      </c>
      <c r="G130" s="18" t="s">
        <v>30</v>
      </c>
      <c r="H130" s="2" t="s">
        <v>3</v>
      </c>
      <c r="I130" s="2" t="s">
        <v>4</v>
      </c>
      <c r="J130" s="2" t="s">
        <v>5</v>
      </c>
      <c r="K130" s="2" t="s">
        <v>31</v>
      </c>
      <c r="L130" s="18" t="s">
        <v>26</v>
      </c>
      <c r="M130" s="18" t="s">
        <v>30</v>
      </c>
      <c r="N130" s="2" t="s">
        <v>6</v>
      </c>
      <c r="O130" s="2" t="s">
        <v>7</v>
      </c>
      <c r="P130" s="2" t="s">
        <v>8</v>
      </c>
      <c r="Q130" s="2" t="s">
        <v>32</v>
      </c>
      <c r="R130" s="18" t="s">
        <v>26</v>
      </c>
      <c r="S130" s="18" t="s">
        <v>30</v>
      </c>
      <c r="T130" s="2" t="s">
        <v>9</v>
      </c>
      <c r="U130" s="2" t="s">
        <v>10</v>
      </c>
      <c r="V130" s="2" t="s">
        <v>11</v>
      </c>
      <c r="W130" s="2" t="s">
        <v>33</v>
      </c>
      <c r="X130" s="2" t="s">
        <v>34</v>
      </c>
      <c r="Y130" s="2" t="s">
        <v>30</v>
      </c>
      <c r="Z130" s="2" t="s">
        <v>12</v>
      </c>
      <c r="AA130" s="2" t="s">
        <v>13</v>
      </c>
      <c r="AB130" s="2" t="s">
        <v>14</v>
      </c>
      <c r="AC130" s="2" t="s">
        <v>35</v>
      </c>
      <c r="AD130" s="2" t="s">
        <v>34</v>
      </c>
      <c r="AE130" s="2" t="s">
        <v>30</v>
      </c>
      <c r="AF130" s="2" t="s">
        <v>15</v>
      </c>
      <c r="AG130" s="2" t="s">
        <v>16</v>
      </c>
      <c r="AH130" s="3" t="s">
        <v>17</v>
      </c>
      <c r="AI130" s="2" t="s">
        <v>36</v>
      </c>
      <c r="AJ130" s="2" t="s">
        <v>34</v>
      </c>
      <c r="AK130" s="2" t="s">
        <v>30</v>
      </c>
    </row>
    <row r="131" spans="1:37" ht="15.75" thickBot="1" x14ac:dyDescent="0.3">
      <c r="A131" s="19" t="s">
        <v>18</v>
      </c>
      <c r="B131" s="5">
        <v>15</v>
      </c>
      <c r="C131" s="27">
        <v>61</v>
      </c>
      <c r="D131" s="6">
        <v>111</v>
      </c>
      <c r="E131" s="20">
        <v>34</v>
      </c>
      <c r="F131" s="45">
        <f t="shared" ref="F131:F142" si="102">(AVERAGE(B131:E131))</f>
        <v>55.25</v>
      </c>
      <c r="G131" s="45">
        <f t="shared" ref="G131:G142" si="103">(STDEV(B131:E131))</f>
        <v>41.684329589587179</v>
      </c>
      <c r="H131" s="49">
        <v>46</v>
      </c>
      <c r="I131" s="6">
        <v>52</v>
      </c>
      <c r="J131" s="6">
        <v>85</v>
      </c>
      <c r="K131" s="6">
        <v>66</v>
      </c>
      <c r="L131" s="45">
        <f t="shared" ref="L131:L142" si="104">(AVERAGE(H131:K131))</f>
        <v>62.25</v>
      </c>
      <c r="M131" s="45">
        <f t="shared" ref="M131:M142" si="105">(STDEV(H131:K131))</f>
        <v>17.327723451163457</v>
      </c>
      <c r="N131" s="49">
        <v>5</v>
      </c>
      <c r="O131" s="6">
        <v>3</v>
      </c>
      <c r="P131" s="6">
        <v>5</v>
      </c>
      <c r="Q131" s="6">
        <v>3</v>
      </c>
      <c r="R131" s="45">
        <f t="shared" ref="R131:R142" si="106">(AVERAGE(N131:Q131))</f>
        <v>4</v>
      </c>
      <c r="S131" s="45">
        <f t="shared" ref="S131:S142" si="107">(STDEV(N131:Q131))</f>
        <v>1.1547005383792515</v>
      </c>
      <c r="T131" s="49">
        <v>9</v>
      </c>
      <c r="U131" s="6">
        <v>11</v>
      </c>
      <c r="V131" s="6">
        <v>3</v>
      </c>
      <c r="W131" s="6">
        <v>19</v>
      </c>
      <c r="X131" s="45">
        <f t="shared" ref="X131:X142" si="108">(AVERAGE(T131:W131))</f>
        <v>10.5</v>
      </c>
      <c r="Y131" s="45">
        <f t="shared" ref="Y131:Y142" si="109">(STDEV(T131:W131))</f>
        <v>6.6080758671996698</v>
      </c>
      <c r="Z131" s="6">
        <v>47</v>
      </c>
      <c r="AA131" s="6">
        <v>100</v>
      </c>
      <c r="AB131" s="6">
        <v>30</v>
      </c>
      <c r="AC131" s="6">
        <v>43</v>
      </c>
      <c r="AD131" s="45">
        <f t="shared" ref="AD131:AD142" si="110">(AVERAGE(Z131:AC131))</f>
        <v>55</v>
      </c>
      <c r="AE131" s="45">
        <f t="shared" ref="AE131:AE142" si="111">(STDEV(Z131:AC131))</f>
        <v>30.865298745786774</v>
      </c>
      <c r="AF131" s="6">
        <v>14</v>
      </c>
      <c r="AG131" s="6">
        <v>12</v>
      </c>
      <c r="AH131" s="20">
        <v>7</v>
      </c>
      <c r="AI131" s="20">
        <v>7</v>
      </c>
      <c r="AJ131" s="45">
        <f t="shared" ref="AJ131:AJ142" si="112">(AVERAGE(AF131:AI131))</f>
        <v>10</v>
      </c>
      <c r="AK131" s="45">
        <f t="shared" ref="AK131:AK142" si="113">(STDEV(AF131:AI131))</f>
        <v>3.5590260840104371</v>
      </c>
    </row>
    <row r="132" spans="1:37" ht="15.75" thickBot="1" x14ac:dyDescent="0.3">
      <c r="A132" s="19" t="s">
        <v>19</v>
      </c>
      <c r="B132" s="8">
        <v>0</v>
      </c>
      <c r="C132" s="9">
        <v>0</v>
      </c>
      <c r="D132" s="9">
        <v>0</v>
      </c>
      <c r="E132" s="24">
        <v>0</v>
      </c>
      <c r="F132" s="45">
        <f t="shared" si="102"/>
        <v>0</v>
      </c>
      <c r="G132" s="45">
        <f t="shared" si="103"/>
        <v>0</v>
      </c>
      <c r="H132" s="54">
        <v>0</v>
      </c>
      <c r="I132" s="9">
        <v>0</v>
      </c>
      <c r="J132" s="9">
        <v>0</v>
      </c>
      <c r="K132" s="9">
        <v>0</v>
      </c>
      <c r="L132" s="45">
        <f t="shared" si="104"/>
        <v>0</v>
      </c>
      <c r="M132" s="45">
        <f t="shared" si="105"/>
        <v>0</v>
      </c>
      <c r="N132" s="54">
        <v>11</v>
      </c>
      <c r="O132" s="9">
        <v>17</v>
      </c>
      <c r="P132" s="9">
        <v>11</v>
      </c>
      <c r="Q132" s="9">
        <v>17</v>
      </c>
      <c r="R132" s="45">
        <f t="shared" si="106"/>
        <v>14</v>
      </c>
      <c r="S132" s="45">
        <f t="shared" si="107"/>
        <v>3.4641016151377544</v>
      </c>
      <c r="T132" s="54">
        <v>22</v>
      </c>
      <c r="U132" s="9">
        <v>3</v>
      </c>
      <c r="V132" s="9">
        <v>4</v>
      </c>
      <c r="W132" s="9">
        <v>5</v>
      </c>
      <c r="X132" s="45">
        <f t="shared" si="108"/>
        <v>8.5</v>
      </c>
      <c r="Y132" s="45">
        <f t="shared" si="109"/>
        <v>9.0369611411506394</v>
      </c>
      <c r="Z132" s="9">
        <v>0</v>
      </c>
      <c r="AA132" s="9">
        <v>1</v>
      </c>
      <c r="AB132" s="9">
        <v>0</v>
      </c>
      <c r="AC132" s="9">
        <v>0</v>
      </c>
      <c r="AD132" s="45">
        <f t="shared" si="110"/>
        <v>0.25</v>
      </c>
      <c r="AE132" s="45">
        <f t="shared" si="111"/>
        <v>0.5</v>
      </c>
      <c r="AF132" s="9">
        <v>0</v>
      </c>
      <c r="AG132" s="9">
        <v>0</v>
      </c>
      <c r="AH132" s="9">
        <v>0</v>
      </c>
      <c r="AI132" s="24">
        <v>0</v>
      </c>
      <c r="AJ132" s="45">
        <f t="shared" si="112"/>
        <v>0</v>
      </c>
      <c r="AK132" s="45">
        <f t="shared" si="113"/>
        <v>0</v>
      </c>
    </row>
    <row r="133" spans="1:37" ht="15.75" thickBot="1" x14ac:dyDescent="0.3">
      <c r="A133" s="21" t="s">
        <v>20</v>
      </c>
      <c r="B133" s="8">
        <v>0</v>
      </c>
      <c r="C133" s="9">
        <v>0</v>
      </c>
      <c r="D133" s="9">
        <v>0</v>
      </c>
      <c r="E133" s="24">
        <v>0</v>
      </c>
      <c r="F133" s="46">
        <f t="shared" si="102"/>
        <v>0</v>
      </c>
      <c r="G133" s="46">
        <f t="shared" si="103"/>
        <v>0</v>
      </c>
      <c r="H133" s="54">
        <v>6</v>
      </c>
      <c r="I133" s="9">
        <v>0</v>
      </c>
      <c r="J133" s="9">
        <v>1</v>
      </c>
      <c r="K133" s="9">
        <v>0</v>
      </c>
      <c r="L133" s="46">
        <f t="shared" si="104"/>
        <v>1.75</v>
      </c>
      <c r="M133" s="46">
        <f t="shared" si="105"/>
        <v>2.8722813232690143</v>
      </c>
      <c r="N133" s="54">
        <v>0</v>
      </c>
      <c r="O133" s="9">
        <v>0</v>
      </c>
      <c r="P133" s="9">
        <v>0</v>
      </c>
      <c r="Q133" s="9">
        <v>0</v>
      </c>
      <c r="R133" s="46">
        <f t="shared" si="106"/>
        <v>0</v>
      </c>
      <c r="S133" s="46">
        <f t="shared" si="107"/>
        <v>0</v>
      </c>
      <c r="T133" s="54">
        <v>0</v>
      </c>
      <c r="U133" s="9">
        <v>0</v>
      </c>
      <c r="V133" s="9">
        <v>0</v>
      </c>
      <c r="W133" s="9">
        <v>0</v>
      </c>
      <c r="X133" s="46">
        <f t="shared" si="108"/>
        <v>0</v>
      </c>
      <c r="Y133" s="46">
        <f t="shared" si="109"/>
        <v>0</v>
      </c>
      <c r="Z133" s="9">
        <v>0</v>
      </c>
      <c r="AA133" s="9">
        <v>0</v>
      </c>
      <c r="AB133" s="9">
        <v>0</v>
      </c>
      <c r="AC133" s="9">
        <v>0</v>
      </c>
      <c r="AD133" s="46">
        <f t="shared" si="110"/>
        <v>0</v>
      </c>
      <c r="AE133" s="46">
        <f t="shared" si="111"/>
        <v>0</v>
      </c>
      <c r="AF133" s="9">
        <v>0</v>
      </c>
      <c r="AG133" s="22">
        <v>0</v>
      </c>
      <c r="AH133" s="9">
        <v>0</v>
      </c>
      <c r="AI133" s="24">
        <v>0</v>
      </c>
      <c r="AJ133" s="46">
        <f t="shared" si="112"/>
        <v>0</v>
      </c>
      <c r="AK133" s="46">
        <f t="shared" si="113"/>
        <v>0</v>
      </c>
    </row>
    <row r="134" spans="1:37" ht="15.75" thickBot="1" x14ac:dyDescent="0.3">
      <c r="A134" s="19" t="s">
        <v>21</v>
      </c>
      <c r="B134" s="8">
        <v>0</v>
      </c>
      <c r="C134" s="9">
        <v>0</v>
      </c>
      <c r="D134" s="9">
        <v>3</v>
      </c>
      <c r="E134" s="24">
        <v>1</v>
      </c>
      <c r="F134" s="46">
        <f t="shared" si="102"/>
        <v>1</v>
      </c>
      <c r="G134" s="46">
        <f t="shared" si="103"/>
        <v>1.4142135623730951</v>
      </c>
      <c r="H134" s="54">
        <v>0</v>
      </c>
      <c r="I134" s="9">
        <v>4</v>
      </c>
      <c r="J134" s="9">
        <v>1</v>
      </c>
      <c r="K134" s="9">
        <v>0</v>
      </c>
      <c r="L134" s="46">
        <f t="shared" si="104"/>
        <v>1.25</v>
      </c>
      <c r="M134" s="46">
        <f t="shared" si="105"/>
        <v>1.8929694486000912</v>
      </c>
      <c r="N134" s="23">
        <v>0</v>
      </c>
      <c r="O134" s="9">
        <v>0</v>
      </c>
      <c r="P134" s="9">
        <v>0</v>
      </c>
      <c r="Q134" s="9">
        <v>0</v>
      </c>
      <c r="R134" s="46">
        <f t="shared" si="106"/>
        <v>0</v>
      </c>
      <c r="S134" s="46">
        <f t="shared" si="107"/>
        <v>0</v>
      </c>
      <c r="T134" s="54">
        <v>0</v>
      </c>
      <c r="U134" s="9">
        <v>0</v>
      </c>
      <c r="V134" s="9">
        <v>0</v>
      </c>
      <c r="W134" s="9">
        <v>0</v>
      </c>
      <c r="X134" s="46">
        <f t="shared" si="108"/>
        <v>0</v>
      </c>
      <c r="Y134" s="46">
        <f t="shared" si="109"/>
        <v>0</v>
      </c>
      <c r="Z134" s="9">
        <v>0</v>
      </c>
      <c r="AA134" s="9">
        <v>0</v>
      </c>
      <c r="AB134" s="9">
        <v>0</v>
      </c>
      <c r="AC134" s="9">
        <v>0</v>
      </c>
      <c r="AD134" s="46">
        <f t="shared" si="110"/>
        <v>0</v>
      </c>
      <c r="AE134" s="46">
        <f t="shared" si="111"/>
        <v>0</v>
      </c>
      <c r="AF134" s="9">
        <v>0</v>
      </c>
      <c r="AG134" s="9">
        <v>0</v>
      </c>
      <c r="AH134" s="9">
        <v>0</v>
      </c>
      <c r="AI134" s="24">
        <v>0</v>
      </c>
      <c r="AJ134" s="46">
        <f t="shared" si="112"/>
        <v>0</v>
      </c>
      <c r="AK134" s="46">
        <f t="shared" si="113"/>
        <v>0</v>
      </c>
    </row>
    <row r="135" spans="1:37" ht="15.75" thickBot="1" x14ac:dyDescent="0.3">
      <c r="A135" s="19" t="s">
        <v>37</v>
      </c>
      <c r="B135" s="8">
        <v>7</v>
      </c>
      <c r="C135" s="9">
        <v>4</v>
      </c>
      <c r="D135" s="9">
        <v>7</v>
      </c>
      <c r="E135" s="24">
        <v>6</v>
      </c>
      <c r="F135" s="46">
        <f t="shared" si="102"/>
        <v>6</v>
      </c>
      <c r="G135" s="46">
        <f t="shared" si="103"/>
        <v>1.4142135623730951</v>
      </c>
      <c r="H135" s="54">
        <v>0</v>
      </c>
      <c r="I135" s="9">
        <v>8</v>
      </c>
      <c r="J135" s="9">
        <v>10</v>
      </c>
      <c r="K135" s="9">
        <v>24</v>
      </c>
      <c r="L135" s="46">
        <f t="shared" si="104"/>
        <v>10.5</v>
      </c>
      <c r="M135" s="46">
        <f t="shared" si="105"/>
        <v>9.983319421247959</v>
      </c>
      <c r="N135" s="54">
        <v>0</v>
      </c>
      <c r="O135" s="9">
        <v>0</v>
      </c>
      <c r="P135" s="9">
        <v>0</v>
      </c>
      <c r="Q135" s="9">
        <v>0</v>
      </c>
      <c r="R135" s="46">
        <f t="shared" si="106"/>
        <v>0</v>
      </c>
      <c r="S135" s="46">
        <f t="shared" si="107"/>
        <v>0</v>
      </c>
      <c r="T135" s="54">
        <v>0</v>
      </c>
      <c r="U135" s="9">
        <v>0</v>
      </c>
      <c r="V135" s="9">
        <v>0</v>
      </c>
      <c r="W135" s="9">
        <v>0</v>
      </c>
      <c r="X135" s="46">
        <f t="shared" si="108"/>
        <v>0</v>
      </c>
      <c r="Y135" s="46">
        <f t="shared" si="109"/>
        <v>0</v>
      </c>
      <c r="Z135" s="9">
        <v>0</v>
      </c>
      <c r="AA135" s="9">
        <v>0</v>
      </c>
      <c r="AB135" s="9">
        <v>0</v>
      </c>
      <c r="AC135" s="9">
        <v>0</v>
      </c>
      <c r="AD135" s="46">
        <f t="shared" si="110"/>
        <v>0</v>
      </c>
      <c r="AE135" s="46">
        <f t="shared" si="111"/>
        <v>0</v>
      </c>
      <c r="AF135" s="9">
        <v>0</v>
      </c>
      <c r="AG135" s="9">
        <v>2</v>
      </c>
      <c r="AH135" s="9">
        <v>4</v>
      </c>
      <c r="AI135" s="24">
        <v>6</v>
      </c>
      <c r="AJ135" s="46">
        <f t="shared" si="112"/>
        <v>3</v>
      </c>
      <c r="AK135" s="46">
        <f t="shared" si="113"/>
        <v>2.5819888974716112</v>
      </c>
    </row>
    <row r="136" spans="1:37" ht="15.75" thickBot="1" x14ac:dyDescent="0.3">
      <c r="A136" s="19" t="s">
        <v>25</v>
      </c>
      <c r="B136" s="8">
        <v>2</v>
      </c>
      <c r="C136" s="9">
        <v>2</v>
      </c>
      <c r="D136" s="9">
        <v>10</v>
      </c>
      <c r="E136" s="24">
        <v>4</v>
      </c>
      <c r="F136" s="46">
        <f t="shared" si="102"/>
        <v>4.5</v>
      </c>
      <c r="G136" s="46">
        <f t="shared" si="103"/>
        <v>3.7859388972001824</v>
      </c>
      <c r="H136" s="54">
        <v>0</v>
      </c>
      <c r="I136" s="9">
        <v>1</v>
      </c>
      <c r="J136" s="9">
        <v>2</v>
      </c>
      <c r="K136" s="9">
        <v>0</v>
      </c>
      <c r="L136" s="46">
        <f t="shared" si="104"/>
        <v>0.75</v>
      </c>
      <c r="M136" s="46">
        <f t="shared" si="105"/>
        <v>0.9574271077563381</v>
      </c>
      <c r="N136" s="54">
        <v>1</v>
      </c>
      <c r="O136" s="9">
        <v>14</v>
      </c>
      <c r="P136" s="9">
        <v>0</v>
      </c>
      <c r="Q136" s="9">
        <v>2</v>
      </c>
      <c r="R136" s="46">
        <f t="shared" si="106"/>
        <v>4.25</v>
      </c>
      <c r="S136" s="46">
        <f t="shared" si="107"/>
        <v>6.5510813356778481</v>
      </c>
      <c r="T136" s="54">
        <v>6</v>
      </c>
      <c r="U136" s="9">
        <v>2</v>
      </c>
      <c r="V136" s="9">
        <v>15</v>
      </c>
      <c r="W136" s="9">
        <v>5</v>
      </c>
      <c r="X136" s="46">
        <f t="shared" si="108"/>
        <v>7</v>
      </c>
      <c r="Y136" s="46">
        <f t="shared" si="109"/>
        <v>5.5976185412488881</v>
      </c>
      <c r="Z136" s="9">
        <v>0</v>
      </c>
      <c r="AA136" s="9">
        <v>0</v>
      </c>
      <c r="AB136" s="9">
        <v>0</v>
      </c>
      <c r="AC136" s="9">
        <v>0</v>
      </c>
      <c r="AD136" s="46">
        <f t="shared" si="110"/>
        <v>0</v>
      </c>
      <c r="AE136" s="46">
        <f t="shared" si="111"/>
        <v>0</v>
      </c>
      <c r="AF136" s="9">
        <v>0</v>
      </c>
      <c r="AG136" s="9">
        <v>0</v>
      </c>
      <c r="AH136" s="9">
        <v>0</v>
      </c>
      <c r="AI136" s="24">
        <v>0</v>
      </c>
      <c r="AJ136" s="46">
        <f t="shared" si="112"/>
        <v>0</v>
      </c>
      <c r="AK136" s="46">
        <f t="shared" si="113"/>
        <v>0</v>
      </c>
    </row>
    <row r="137" spans="1:37" ht="15.75" thickBot="1" x14ac:dyDescent="0.3">
      <c r="A137" s="19" t="s">
        <v>22</v>
      </c>
      <c r="B137" s="8">
        <v>0</v>
      </c>
      <c r="C137" s="9">
        <v>0</v>
      </c>
      <c r="D137" s="9">
        <v>1</v>
      </c>
      <c r="E137" s="24">
        <v>0</v>
      </c>
      <c r="F137" s="46">
        <f t="shared" si="102"/>
        <v>0.25</v>
      </c>
      <c r="G137" s="46">
        <f t="shared" si="103"/>
        <v>0.5</v>
      </c>
      <c r="H137" s="54">
        <v>0</v>
      </c>
      <c r="I137" s="9">
        <v>0</v>
      </c>
      <c r="J137" s="9">
        <v>1</v>
      </c>
      <c r="K137" s="9">
        <v>1</v>
      </c>
      <c r="L137" s="46">
        <f t="shared" si="104"/>
        <v>0.5</v>
      </c>
      <c r="M137" s="46">
        <f t="shared" si="105"/>
        <v>0.57735026918962573</v>
      </c>
      <c r="N137" s="54">
        <v>0</v>
      </c>
      <c r="O137" s="9">
        <v>0</v>
      </c>
      <c r="P137" s="9">
        <v>0</v>
      </c>
      <c r="Q137" s="9">
        <v>0</v>
      </c>
      <c r="R137" s="46">
        <f t="shared" si="106"/>
        <v>0</v>
      </c>
      <c r="S137" s="46">
        <f t="shared" si="107"/>
        <v>0</v>
      </c>
      <c r="T137" s="54">
        <v>0</v>
      </c>
      <c r="U137" s="9">
        <v>0</v>
      </c>
      <c r="V137" s="9">
        <v>0</v>
      </c>
      <c r="W137" s="9">
        <v>0</v>
      </c>
      <c r="X137" s="46">
        <f t="shared" si="108"/>
        <v>0</v>
      </c>
      <c r="Y137" s="46">
        <f t="shared" si="109"/>
        <v>0</v>
      </c>
      <c r="Z137" s="9">
        <v>0</v>
      </c>
      <c r="AA137" s="9">
        <v>0</v>
      </c>
      <c r="AB137" s="9">
        <v>0</v>
      </c>
      <c r="AC137" s="9">
        <v>0</v>
      </c>
      <c r="AD137" s="46">
        <f t="shared" si="110"/>
        <v>0</v>
      </c>
      <c r="AE137" s="46">
        <f t="shared" si="111"/>
        <v>0</v>
      </c>
      <c r="AF137" s="9">
        <v>0</v>
      </c>
      <c r="AG137" s="9">
        <v>0</v>
      </c>
      <c r="AH137" s="9">
        <v>0</v>
      </c>
      <c r="AI137" s="24">
        <v>0</v>
      </c>
      <c r="AJ137" s="46">
        <f t="shared" si="112"/>
        <v>0</v>
      </c>
      <c r="AK137" s="46">
        <f t="shared" si="113"/>
        <v>0</v>
      </c>
    </row>
    <row r="138" spans="1:37" ht="15.75" thickBot="1" x14ac:dyDescent="0.3">
      <c r="A138" s="19" t="s">
        <v>43</v>
      </c>
      <c r="B138" s="8">
        <v>0</v>
      </c>
      <c r="C138" s="9">
        <v>0</v>
      </c>
      <c r="D138" s="9">
        <v>0</v>
      </c>
      <c r="E138" s="24">
        <v>0</v>
      </c>
      <c r="F138" s="46">
        <f t="shared" si="102"/>
        <v>0</v>
      </c>
      <c r="G138" s="46">
        <f t="shared" si="103"/>
        <v>0</v>
      </c>
      <c r="H138" s="54">
        <v>0</v>
      </c>
      <c r="I138" s="9">
        <v>1</v>
      </c>
      <c r="J138" s="9">
        <v>2</v>
      </c>
      <c r="K138" s="9">
        <v>0</v>
      </c>
      <c r="L138" s="46">
        <f t="shared" si="104"/>
        <v>0.75</v>
      </c>
      <c r="M138" s="46">
        <f t="shared" si="105"/>
        <v>0.9574271077563381</v>
      </c>
      <c r="N138" s="54">
        <v>0</v>
      </c>
      <c r="O138" s="9">
        <v>0</v>
      </c>
      <c r="P138" s="9">
        <v>0</v>
      </c>
      <c r="Q138" s="9">
        <v>0</v>
      </c>
      <c r="R138" s="46">
        <f t="shared" si="106"/>
        <v>0</v>
      </c>
      <c r="S138" s="46">
        <f t="shared" si="107"/>
        <v>0</v>
      </c>
      <c r="T138" s="54">
        <v>0</v>
      </c>
      <c r="U138" s="9">
        <v>0</v>
      </c>
      <c r="V138" s="9">
        <v>0</v>
      </c>
      <c r="W138" s="9">
        <v>0</v>
      </c>
      <c r="X138" s="46">
        <f t="shared" si="108"/>
        <v>0</v>
      </c>
      <c r="Y138" s="46">
        <f t="shared" si="109"/>
        <v>0</v>
      </c>
      <c r="Z138" s="9">
        <v>0</v>
      </c>
      <c r="AA138" s="9">
        <v>0</v>
      </c>
      <c r="AB138" s="9">
        <v>0</v>
      </c>
      <c r="AC138" s="9">
        <v>0</v>
      </c>
      <c r="AD138" s="46">
        <f t="shared" si="110"/>
        <v>0</v>
      </c>
      <c r="AE138" s="46">
        <f t="shared" si="111"/>
        <v>0</v>
      </c>
      <c r="AF138" s="9">
        <v>0</v>
      </c>
      <c r="AG138" s="9">
        <v>0</v>
      </c>
      <c r="AH138" s="9">
        <v>0</v>
      </c>
      <c r="AI138" s="24">
        <v>0</v>
      </c>
      <c r="AJ138" s="46">
        <f t="shared" si="112"/>
        <v>0</v>
      </c>
      <c r="AK138" s="46">
        <f t="shared" si="113"/>
        <v>0</v>
      </c>
    </row>
    <row r="139" spans="1:37" ht="15.75" thickBot="1" x14ac:dyDescent="0.3">
      <c r="A139" s="19" t="s">
        <v>23</v>
      </c>
      <c r="B139" s="8">
        <v>0</v>
      </c>
      <c r="C139" s="9">
        <v>0</v>
      </c>
      <c r="D139" s="9">
        <v>0</v>
      </c>
      <c r="E139" s="24">
        <v>0</v>
      </c>
      <c r="F139" s="46">
        <f t="shared" si="102"/>
        <v>0</v>
      </c>
      <c r="G139" s="46">
        <f t="shared" si="103"/>
        <v>0</v>
      </c>
      <c r="H139" s="54">
        <v>0</v>
      </c>
      <c r="I139" s="9">
        <v>0</v>
      </c>
      <c r="J139" s="9">
        <v>0</v>
      </c>
      <c r="K139" s="9">
        <v>0</v>
      </c>
      <c r="L139" s="46">
        <f t="shared" si="104"/>
        <v>0</v>
      </c>
      <c r="M139" s="46">
        <f t="shared" si="105"/>
        <v>0</v>
      </c>
      <c r="N139" s="54">
        <v>0</v>
      </c>
      <c r="O139" s="9">
        <v>0</v>
      </c>
      <c r="P139" s="9">
        <v>0</v>
      </c>
      <c r="Q139" s="9">
        <v>0</v>
      </c>
      <c r="R139" s="46">
        <f t="shared" si="106"/>
        <v>0</v>
      </c>
      <c r="S139" s="46">
        <f t="shared" si="107"/>
        <v>0</v>
      </c>
      <c r="T139" s="54">
        <v>0</v>
      </c>
      <c r="U139" s="9">
        <v>0</v>
      </c>
      <c r="V139" s="9">
        <v>0</v>
      </c>
      <c r="W139" s="9">
        <v>0</v>
      </c>
      <c r="X139" s="46">
        <f t="shared" si="108"/>
        <v>0</v>
      </c>
      <c r="Y139" s="46">
        <f t="shared" si="109"/>
        <v>0</v>
      </c>
      <c r="Z139" s="9">
        <v>0</v>
      </c>
      <c r="AA139" s="9">
        <v>0</v>
      </c>
      <c r="AB139" s="9">
        <v>0</v>
      </c>
      <c r="AC139" s="9">
        <v>0</v>
      </c>
      <c r="AD139" s="46">
        <f t="shared" si="110"/>
        <v>0</v>
      </c>
      <c r="AE139" s="46">
        <f t="shared" si="111"/>
        <v>0</v>
      </c>
      <c r="AF139" s="9">
        <v>0</v>
      </c>
      <c r="AG139" s="9">
        <v>0</v>
      </c>
      <c r="AH139" s="9">
        <v>0</v>
      </c>
      <c r="AI139" s="24">
        <v>0</v>
      </c>
      <c r="AJ139" s="46">
        <f t="shared" si="112"/>
        <v>0</v>
      </c>
      <c r="AK139" s="46">
        <f t="shared" si="113"/>
        <v>0</v>
      </c>
    </row>
    <row r="140" spans="1:37" ht="15.75" thickBot="1" x14ac:dyDescent="0.3">
      <c r="A140" s="19" t="s">
        <v>38</v>
      </c>
      <c r="B140" s="9">
        <v>0</v>
      </c>
      <c r="C140" s="9">
        <v>0</v>
      </c>
      <c r="D140" s="9">
        <v>0</v>
      </c>
      <c r="E140" s="9">
        <v>0</v>
      </c>
      <c r="F140" s="46">
        <f t="shared" si="102"/>
        <v>0</v>
      </c>
      <c r="G140" s="46">
        <f t="shared" si="103"/>
        <v>0</v>
      </c>
      <c r="H140" s="9">
        <v>0</v>
      </c>
      <c r="I140" s="9">
        <v>0</v>
      </c>
      <c r="J140" s="9">
        <v>0</v>
      </c>
      <c r="K140" s="9">
        <v>0</v>
      </c>
      <c r="L140" s="46">
        <f t="shared" si="104"/>
        <v>0</v>
      </c>
      <c r="M140" s="46">
        <f t="shared" si="105"/>
        <v>0</v>
      </c>
      <c r="N140" s="9">
        <v>0</v>
      </c>
      <c r="O140" s="9">
        <v>0</v>
      </c>
      <c r="P140" s="9">
        <v>0</v>
      </c>
      <c r="Q140" s="9">
        <v>0</v>
      </c>
      <c r="R140" s="46">
        <f t="shared" si="106"/>
        <v>0</v>
      </c>
      <c r="S140" s="46">
        <f t="shared" si="107"/>
        <v>0</v>
      </c>
      <c r="T140" s="54">
        <v>0</v>
      </c>
      <c r="U140" s="9">
        <v>0</v>
      </c>
      <c r="V140" s="9">
        <v>0</v>
      </c>
      <c r="W140" s="9">
        <v>0</v>
      </c>
      <c r="X140" s="46">
        <f t="shared" si="108"/>
        <v>0</v>
      </c>
      <c r="Y140" s="46">
        <f t="shared" si="109"/>
        <v>0</v>
      </c>
      <c r="Z140" s="9">
        <v>0</v>
      </c>
      <c r="AA140" s="9">
        <v>0</v>
      </c>
      <c r="AB140" s="9">
        <v>0</v>
      </c>
      <c r="AC140" s="9">
        <v>0</v>
      </c>
      <c r="AD140" s="46">
        <f t="shared" si="110"/>
        <v>0</v>
      </c>
      <c r="AE140" s="46">
        <f t="shared" si="111"/>
        <v>0</v>
      </c>
      <c r="AF140" s="9">
        <v>0</v>
      </c>
      <c r="AG140" s="9">
        <v>0</v>
      </c>
      <c r="AH140" s="9">
        <v>0</v>
      </c>
      <c r="AI140" s="24">
        <v>0</v>
      </c>
      <c r="AJ140" s="46">
        <f t="shared" si="112"/>
        <v>0</v>
      </c>
      <c r="AK140" s="46">
        <f t="shared" si="113"/>
        <v>0</v>
      </c>
    </row>
    <row r="141" spans="1:37" x14ac:dyDescent="0.25">
      <c r="A141" s="53" t="s">
        <v>24</v>
      </c>
      <c r="B141" s="52">
        <v>0</v>
      </c>
      <c r="C141" s="48">
        <v>0</v>
      </c>
      <c r="D141" s="48">
        <v>0</v>
      </c>
      <c r="E141" s="47">
        <v>0</v>
      </c>
      <c r="F141" s="46">
        <f t="shared" si="102"/>
        <v>0</v>
      </c>
      <c r="G141" s="46">
        <f t="shared" si="103"/>
        <v>0</v>
      </c>
      <c r="H141" s="50">
        <v>0</v>
      </c>
      <c r="I141" s="48">
        <v>0</v>
      </c>
      <c r="J141" s="48">
        <v>0</v>
      </c>
      <c r="K141" s="48">
        <v>0</v>
      </c>
      <c r="L141" s="46">
        <f t="shared" si="104"/>
        <v>0</v>
      </c>
      <c r="M141" s="46">
        <f t="shared" si="105"/>
        <v>0</v>
      </c>
      <c r="N141" s="50">
        <v>0</v>
      </c>
      <c r="O141" s="48">
        <v>0</v>
      </c>
      <c r="P141" s="48">
        <v>0</v>
      </c>
      <c r="Q141" s="48">
        <v>0</v>
      </c>
      <c r="R141" s="51">
        <f t="shared" si="106"/>
        <v>0</v>
      </c>
      <c r="S141" s="51">
        <f t="shared" si="107"/>
        <v>0</v>
      </c>
      <c r="T141" s="48">
        <v>0</v>
      </c>
      <c r="U141" s="48">
        <v>0</v>
      </c>
      <c r="V141" s="48">
        <v>0</v>
      </c>
      <c r="W141" s="48">
        <v>0</v>
      </c>
      <c r="X141" s="51">
        <f t="shared" si="108"/>
        <v>0</v>
      </c>
      <c r="Y141" s="51">
        <f t="shared" si="109"/>
        <v>0</v>
      </c>
      <c r="Z141" s="48">
        <v>0</v>
      </c>
      <c r="AA141" s="48">
        <v>0</v>
      </c>
      <c r="AB141" s="48">
        <v>0</v>
      </c>
      <c r="AC141" s="48">
        <v>0</v>
      </c>
      <c r="AD141" s="46">
        <f t="shared" si="110"/>
        <v>0</v>
      </c>
      <c r="AE141" s="46">
        <f t="shared" si="111"/>
        <v>0</v>
      </c>
      <c r="AF141" s="48">
        <v>0</v>
      </c>
      <c r="AG141" s="48">
        <v>0</v>
      </c>
      <c r="AH141" s="47">
        <v>0</v>
      </c>
      <c r="AI141" s="47">
        <v>0</v>
      </c>
      <c r="AJ141" s="46">
        <f t="shared" si="112"/>
        <v>0</v>
      </c>
      <c r="AK141" s="46">
        <f t="shared" si="113"/>
        <v>0</v>
      </c>
    </row>
    <row r="142" spans="1:37" s="81" customFormat="1" x14ac:dyDescent="0.25">
      <c r="A142" s="108" t="s">
        <v>39</v>
      </c>
      <c r="B142" s="109">
        <f>(SUM(B131:B141))</f>
        <v>24</v>
      </c>
      <c r="C142" s="109">
        <f>(SUM(C131:C141))</f>
        <v>67</v>
      </c>
      <c r="D142" s="109">
        <f>(SUM(D131:D141))</f>
        <v>132</v>
      </c>
      <c r="E142" s="109">
        <f>(SUM(E131:E141))</f>
        <v>45</v>
      </c>
      <c r="F142" s="55">
        <f t="shared" si="102"/>
        <v>67</v>
      </c>
      <c r="G142" s="55">
        <f t="shared" si="103"/>
        <v>46.75467891024384</v>
      </c>
      <c r="H142" s="109">
        <f>(SUM(H131:H141))</f>
        <v>52</v>
      </c>
      <c r="I142" s="109">
        <f>(SUM(I131:I141))</f>
        <v>66</v>
      </c>
      <c r="J142" s="109">
        <f>(SUM(J131:J141))</f>
        <v>102</v>
      </c>
      <c r="K142" s="109">
        <f>(SUM(K131:K141))</f>
        <v>91</v>
      </c>
      <c r="L142" s="45">
        <f t="shared" si="104"/>
        <v>77.75</v>
      </c>
      <c r="M142" s="45">
        <f t="shared" si="105"/>
        <v>22.838198994958717</v>
      </c>
      <c r="N142" s="115">
        <f>(SUM(N131:N141))</f>
        <v>17</v>
      </c>
      <c r="O142" s="109">
        <f>(SUM(O131:O141))</f>
        <v>34</v>
      </c>
      <c r="P142" s="109">
        <f>(SUM(P131:P141))</f>
        <v>16</v>
      </c>
      <c r="Q142" s="109">
        <f>(SUM(Q131:Q141))</f>
        <v>22</v>
      </c>
      <c r="R142" s="45">
        <f t="shared" si="106"/>
        <v>22.25</v>
      </c>
      <c r="S142" s="45">
        <f t="shared" si="107"/>
        <v>8.2613558209291522</v>
      </c>
      <c r="T142" s="109">
        <f>SUM(T131:T141)</f>
        <v>37</v>
      </c>
      <c r="U142" s="109">
        <f>SUM(U131:U141)</f>
        <v>16</v>
      </c>
      <c r="V142" s="109">
        <f>SUM(V131:V141)</f>
        <v>22</v>
      </c>
      <c r="W142" s="109">
        <f>SUM(W131:W141)</f>
        <v>29</v>
      </c>
      <c r="X142" s="45">
        <f t="shared" si="108"/>
        <v>26</v>
      </c>
      <c r="Y142" s="45">
        <f t="shared" si="109"/>
        <v>9.0553851381374173</v>
      </c>
      <c r="Z142" s="109">
        <f>(SUM(Z131:Z141))</f>
        <v>47</v>
      </c>
      <c r="AA142" s="109">
        <f>(SUM(AA131:AA141))</f>
        <v>101</v>
      </c>
      <c r="AB142" s="109">
        <f>(SUM(AB131:AB141))</f>
        <v>30</v>
      </c>
      <c r="AC142" s="109">
        <f>(SUM(AC131:AC141))</f>
        <v>43</v>
      </c>
      <c r="AD142" s="45">
        <f t="shared" si="110"/>
        <v>55.25</v>
      </c>
      <c r="AE142" s="45">
        <f t="shared" si="111"/>
        <v>31.351501824739859</v>
      </c>
      <c r="AF142" s="109">
        <f>(SUM(AF131:AF141))</f>
        <v>14</v>
      </c>
      <c r="AG142" s="109">
        <f>(SUM(AG131:AG141))</f>
        <v>14</v>
      </c>
      <c r="AH142" s="109">
        <f>(SUM(AH131:AH141))</f>
        <v>11</v>
      </c>
      <c r="AI142" s="109">
        <f>(SUM(AI131:AI141))</f>
        <v>13</v>
      </c>
      <c r="AJ142" s="45">
        <f t="shared" si="112"/>
        <v>13</v>
      </c>
      <c r="AK142" s="45">
        <f t="shared" si="113"/>
        <v>1.4142135623730951</v>
      </c>
    </row>
    <row r="143" spans="1:37" x14ac:dyDescent="0.25">
      <c r="A143" s="92" t="s">
        <v>80</v>
      </c>
      <c r="B143" s="69">
        <v>3</v>
      </c>
      <c r="C143" s="69">
        <v>3</v>
      </c>
      <c r="D143" s="69">
        <v>5</v>
      </c>
      <c r="E143" s="69">
        <v>4</v>
      </c>
      <c r="F143" s="107">
        <f>AVERAGE(B143:E143)</f>
        <v>3.75</v>
      </c>
      <c r="G143" s="107">
        <f>STDEV(B143:E143)</f>
        <v>0.9574271077563381</v>
      </c>
      <c r="H143" s="69">
        <v>2</v>
      </c>
      <c r="I143" s="69">
        <v>5</v>
      </c>
      <c r="J143" s="69">
        <v>7</v>
      </c>
      <c r="K143" s="69">
        <v>3</v>
      </c>
      <c r="L143" s="43">
        <f>AVERAGE(H143:K143)</f>
        <v>4.25</v>
      </c>
      <c r="M143" s="43">
        <f>STDEV(H143:K143)</f>
        <v>2.2173557826083452</v>
      </c>
      <c r="N143" s="69">
        <v>3</v>
      </c>
      <c r="O143" s="69">
        <v>3</v>
      </c>
      <c r="P143" s="69">
        <v>2</v>
      </c>
      <c r="Q143" s="69">
        <v>3</v>
      </c>
      <c r="R143" s="44">
        <f>AVERAGE(N143:Q143)</f>
        <v>2.75</v>
      </c>
      <c r="S143" s="44">
        <f>STDEV(N143:Q143)</f>
        <v>0.5</v>
      </c>
      <c r="Z143" s="69">
        <v>1</v>
      </c>
      <c r="AA143" s="69">
        <v>2</v>
      </c>
      <c r="AB143" s="69">
        <v>1</v>
      </c>
      <c r="AC143" s="69">
        <v>1</v>
      </c>
      <c r="AD143" s="43">
        <f>AVERAGE(Z143:AC143)</f>
        <v>1.25</v>
      </c>
      <c r="AE143" s="43">
        <f>STDEV(Z143:AC143)</f>
        <v>0.5</v>
      </c>
      <c r="AF143" s="22">
        <v>1</v>
      </c>
      <c r="AG143" s="22">
        <v>2</v>
      </c>
      <c r="AH143" s="119">
        <v>2</v>
      </c>
      <c r="AI143" s="119">
        <v>2</v>
      </c>
      <c r="AJ143" s="44">
        <f>AVERAGE(AF143:AI143)</f>
        <v>1.75</v>
      </c>
      <c r="AK143" s="44">
        <f>STDEV(AF143:AI143)</f>
        <v>0.5</v>
      </c>
    </row>
    <row r="146" spans="1:39" ht="15.75" thickBot="1" x14ac:dyDescent="0.3">
      <c r="B146" s="93" t="s">
        <v>46</v>
      </c>
      <c r="D146" s="94">
        <v>43432</v>
      </c>
      <c r="I146" s="80">
        <v>44529</v>
      </c>
      <c r="O146" s="80">
        <v>44518</v>
      </c>
      <c r="AG146" s="78">
        <v>44534</v>
      </c>
    </row>
    <row r="147" spans="1:39" ht="15.75" thickBot="1" x14ac:dyDescent="0.3">
      <c r="B147" s="1" t="s">
        <v>0</v>
      </c>
      <c r="C147" s="2" t="s">
        <v>1</v>
      </c>
      <c r="D147" s="2" t="s">
        <v>2</v>
      </c>
      <c r="E147" s="1" t="s">
        <v>29</v>
      </c>
      <c r="F147" s="18" t="s">
        <v>26</v>
      </c>
      <c r="G147" s="18" t="s">
        <v>30</v>
      </c>
      <c r="H147" s="2" t="s">
        <v>3</v>
      </c>
      <c r="I147" s="2" t="s">
        <v>4</v>
      </c>
      <c r="J147" s="2" t="s">
        <v>5</v>
      </c>
      <c r="K147" s="2" t="s">
        <v>31</v>
      </c>
      <c r="L147" s="18" t="s">
        <v>26</v>
      </c>
      <c r="M147" s="18" t="s">
        <v>30</v>
      </c>
      <c r="N147" s="2" t="s">
        <v>6</v>
      </c>
      <c r="O147" s="2" t="s">
        <v>7</v>
      </c>
      <c r="P147" s="2" t="s">
        <v>8</v>
      </c>
      <c r="Q147" s="2" t="s">
        <v>32</v>
      </c>
      <c r="R147" s="18" t="s">
        <v>26</v>
      </c>
      <c r="S147" s="18" t="s">
        <v>30</v>
      </c>
      <c r="T147" s="2" t="s">
        <v>9</v>
      </c>
      <c r="U147" s="2" t="s">
        <v>10</v>
      </c>
      <c r="V147" s="2" t="s">
        <v>11</v>
      </c>
      <c r="W147" s="2" t="s">
        <v>33</v>
      </c>
      <c r="X147" s="2" t="s">
        <v>34</v>
      </c>
      <c r="Y147" s="2" t="s">
        <v>30</v>
      </c>
      <c r="Z147" s="2" t="s">
        <v>12</v>
      </c>
      <c r="AA147" s="2" t="s">
        <v>13</v>
      </c>
      <c r="AB147" s="2" t="s">
        <v>14</v>
      </c>
      <c r="AC147" s="2" t="s">
        <v>35</v>
      </c>
      <c r="AD147" s="2" t="s">
        <v>34</v>
      </c>
      <c r="AE147" s="2" t="s">
        <v>30</v>
      </c>
      <c r="AF147" s="2" t="s">
        <v>15</v>
      </c>
      <c r="AG147" s="2" t="s">
        <v>16</v>
      </c>
      <c r="AH147" s="3" t="s">
        <v>17</v>
      </c>
      <c r="AI147" s="2" t="s">
        <v>36</v>
      </c>
      <c r="AJ147" s="2" t="s">
        <v>34</v>
      </c>
      <c r="AK147" s="2" t="s">
        <v>30</v>
      </c>
    </row>
    <row r="148" spans="1:39" ht="15.75" thickBot="1" x14ac:dyDescent="0.3">
      <c r="A148" s="19" t="s">
        <v>18</v>
      </c>
      <c r="B148" s="5">
        <v>31</v>
      </c>
      <c r="C148" s="27">
        <v>9</v>
      </c>
      <c r="D148" s="6">
        <v>15</v>
      </c>
      <c r="E148" s="6">
        <v>3</v>
      </c>
      <c r="F148" s="45">
        <f t="shared" ref="F148:F159" si="114">(AVERAGE(B148:E148))</f>
        <v>14.5</v>
      </c>
      <c r="G148" s="45">
        <f t="shared" ref="G148:G159" si="115">(STDEV(B148:E148))</f>
        <v>12.041594578792296</v>
      </c>
      <c r="H148" s="6">
        <v>15</v>
      </c>
      <c r="I148" s="6">
        <v>26</v>
      </c>
      <c r="J148" s="6">
        <v>20</v>
      </c>
      <c r="K148" s="6">
        <v>5</v>
      </c>
      <c r="L148" s="45">
        <f t="shared" ref="L148:L159" si="116">(AVERAGE(H148:K148))</f>
        <v>16.5</v>
      </c>
      <c r="M148" s="45">
        <f t="shared" ref="M148:M159" si="117">(STDEV(H148:K148))</f>
        <v>8.8881944173155887</v>
      </c>
      <c r="N148" s="49">
        <v>26</v>
      </c>
      <c r="O148" s="6">
        <v>2</v>
      </c>
      <c r="P148" s="6">
        <v>2</v>
      </c>
      <c r="Q148" s="6">
        <v>0</v>
      </c>
      <c r="R148" s="45">
        <f t="shared" ref="R148:R159" si="118">(AVERAGE(N148:Q148))</f>
        <v>7.5</v>
      </c>
      <c r="S148" s="45">
        <f t="shared" ref="S148:S159" si="119">(STDEV(N148:Q148))</f>
        <v>12.369316876852981</v>
      </c>
      <c r="T148" s="49">
        <v>0</v>
      </c>
      <c r="U148" s="6">
        <v>0</v>
      </c>
      <c r="V148" s="6">
        <v>0</v>
      </c>
      <c r="W148" s="6">
        <v>0</v>
      </c>
      <c r="X148" s="45">
        <f t="shared" ref="X148:X159" si="120">(AVERAGE(T148:W148))</f>
        <v>0</v>
      </c>
      <c r="Y148" s="45">
        <f t="shared" ref="Y148:Y159" si="121">(STDEV(T148:W148))</f>
        <v>0</v>
      </c>
      <c r="Z148" s="6">
        <v>0</v>
      </c>
      <c r="AA148" s="6">
        <v>0</v>
      </c>
      <c r="AB148" s="6">
        <v>0</v>
      </c>
      <c r="AC148" s="6">
        <v>0</v>
      </c>
      <c r="AD148" s="45">
        <f t="shared" ref="AD148:AD159" si="122">(AVERAGE(Z148:AC148))</f>
        <v>0</v>
      </c>
      <c r="AE148" s="45">
        <f t="shared" ref="AE148:AE159" si="123">(STDEV(Z148:AC148))</f>
        <v>0</v>
      </c>
      <c r="AF148" s="6">
        <v>0</v>
      </c>
      <c r="AG148" s="6">
        <v>0</v>
      </c>
      <c r="AH148" s="20">
        <v>0</v>
      </c>
      <c r="AI148" s="20">
        <v>0</v>
      </c>
      <c r="AJ148" s="45">
        <f t="shared" ref="AJ148:AJ159" si="124">(AVERAGE(AF148:AI148))</f>
        <v>0</v>
      </c>
      <c r="AK148" s="45">
        <f t="shared" ref="AK148:AK159" si="125">(STDEV(AF148:AI148))</f>
        <v>0</v>
      </c>
    </row>
    <row r="149" spans="1:39" ht="15.75" thickBot="1" x14ac:dyDescent="0.3">
      <c r="A149" s="19" t="s">
        <v>19</v>
      </c>
      <c r="B149" s="8">
        <v>0</v>
      </c>
      <c r="C149" s="9">
        <v>0</v>
      </c>
      <c r="D149" s="9">
        <v>0</v>
      </c>
      <c r="E149" s="9">
        <v>0</v>
      </c>
      <c r="F149" s="45">
        <f t="shared" si="114"/>
        <v>0</v>
      </c>
      <c r="G149" s="45">
        <f t="shared" si="115"/>
        <v>0</v>
      </c>
      <c r="H149" s="9">
        <v>0</v>
      </c>
      <c r="I149" s="9">
        <v>0</v>
      </c>
      <c r="J149" s="9">
        <v>0</v>
      </c>
      <c r="K149" s="9">
        <v>0</v>
      </c>
      <c r="L149" s="45">
        <f t="shared" si="116"/>
        <v>0</v>
      </c>
      <c r="M149" s="45">
        <f t="shared" si="117"/>
        <v>0</v>
      </c>
      <c r="N149" s="54">
        <v>0</v>
      </c>
      <c r="O149" s="9">
        <v>2</v>
      </c>
      <c r="P149" s="9">
        <v>12</v>
      </c>
      <c r="Q149" s="9">
        <v>2</v>
      </c>
      <c r="R149" s="45">
        <f t="shared" si="118"/>
        <v>4</v>
      </c>
      <c r="S149" s="45">
        <f t="shared" si="119"/>
        <v>5.41602560309064</v>
      </c>
      <c r="T149" s="49">
        <v>0</v>
      </c>
      <c r="U149" s="6">
        <v>0</v>
      </c>
      <c r="V149" s="6">
        <v>0</v>
      </c>
      <c r="W149" s="6">
        <v>0</v>
      </c>
      <c r="X149" s="45">
        <f t="shared" si="120"/>
        <v>0</v>
      </c>
      <c r="Y149" s="45">
        <f t="shared" si="121"/>
        <v>0</v>
      </c>
      <c r="Z149" s="6">
        <v>0</v>
      </c>
      <c r="AA149" s="6">
        <v>0</v>
      </c>
      <c r="AB149" s="6">
        <v>0</v>
      </c>
      <c r="AC149" s="6">
        <v>0</v>
      </c>
      <c r="AD149" s="45">
        <f t="shared" si="122"/>
        <v>0</v>
      </c>
      <c r="AE149" s="45">
        <f t="shared" si="123"/>
        <v>0</v>
      </c>
      <c r="AF149" s="9">
        <v>0</v>
      </c>
      <c r="AG149" s="9">
        <v>0</v>
      </c>
      <c r="AH149" s="9">
        <v>0</v>
      </c>
      <c r="AI149" s="24">
        <v>0</v>
      </c>
      <c r="AJ149" s="45">
        <f t="shared" si="124"/>
        <v>0</v>
      </c>
      <c r="AK149" s="45">
        <f t="shared" si="125"/>
        <v>0</v>
      </c>
    </row>
    <row r="150" spans="1:39" ht="15.75" thickBot="1" x14ac:dyDescent="0.3">
      <c r="A150" s="21" t="s">
        <v>20</v>
      </c>
      <c r="B150" s="8">
        <v>0</v>
      </c>
      <c r="C150" s="9">
        <v>0</v>
      </c>
      <c r="D150" s="9">
        <v>0</v>
      </c>
      <c r="E150" s="9">
        <v>0</v>
      </c>
      <c r="F150" s="46">
        <f t="shared" si="114"/>
        <v>0</v>
      </c>
      <c r="G150" s="46">
        <f t="shared" si="115"/>
        <v>0</v>
      </c>
      <c r="H150" s="9">
        <v>0</v>
      </c>
      <c r="I150" s="9">
        <v>0</v>
      </c>
      <c r="J150" s="9">
        <v>0</v>
      </c>
      <c r="K150" s="9">
        <v>0</v>
      </c>
      <c r="L150" s="46">
        <f t="shared" si="116"/>
        <v>0</v>
      </c>
      <c r="M150" s="46">
        <f t="shared" si="117"/>
        <v>0</v>
      </c>
      <c r="N150" s="54">
        <v>0</v>
      </c>
      <c r="O150" s="9">
        <v>0</v>
      </c>
      <c r="P150" s="9">
        <v>0</v>
      </c>
      <c r="Q150" s="9">
        <v>0</v>
      </c>
      <c r="R150" s="46">
        <f t="shared" si="118"/>
        <v>0</v>
      </c>
      <c r="S150" s="46">
        <f t="shared" si="119"/>
        <v>0</v>
      </c>
      <c r="T150" s="49">
        <v>0</v>
      </c>
      <c r="U150" s="6">
        <v>0</v>
      </c>
      <c r="V150" s="6">
        <v>0</v>
      </c>
      <c r="W150" s="6">
        <v>0</v>
      </c>
      <c r="X150" s="46">
        <f t="shared" si="120"/>
        <v>0</v>
      </c>
      <c r="Y150" s="46">
        <f t="shared" si="121"/>
        <v>0</v>
      </c>
      <c r="Z150" s="6">
        <v>0</v>
      </c>
      <c r="AA150" s="6">
        <v>0</v>
      </c>
      <c r="AB150" s="6">
        <v>0</v>
      </c>
      <c r="AC150" s="6">
        <v>0</v>
      </c>
      <c r="AD150" s="46">
        <f t="shared" si="122"/>
        <v>0</v>
      </c>
      <c r="AE150" s="46">
        <f t="shared" si="123"/>
        <v>0</v>
      </c>
      <c r="AF150" s="9">
        <v>0</v>
      </c>
      <c r="AG150" s="22">
        <v>1</v>
      </c>
      <c r="AH150" s="9">
        <v>0</v>
      </c>
      <c r="AI150" s="24">
        <v>0</v>
      </c>
      <c r="AJ150" s="46">
        <f t="shared" si="124"/>
        <v>0.25</v>
      </c>
      <c r="AK150" s="46">
        <f t="shared" si="125"/>
        <v>0.5</v>
      </c>
    </row>
    <row r="151" spans="1:39" ht="15.75" thickBot="1" x14ac:dyDescent="0.3">
      <c r="A151" s="19" t="s">
        <v>21</v>
      </c>
      <c r="B151" s="8">
        <v>4</v>
      </c>
      <c r="C151" s="9">
        <v>0</v>
      </c>
      <c r="D151" s="9">
        <v>0</v>
      </c>
      <c r="E151" s="9">
        <v>0</v>
      </c>
      <c r="F151" s="46">
        <f t="shared" si="114"/>
        <v>1</v>
      </c>
      <c r="G151" s="46">
        <f t="shared" si="115"/>
        <v>2</v>
      </c>
      <c r="H151" s="9">
        <v>0</v>
      </c>
      <c r="I151" s="9">
        <v>1</v>
      </c>
      <c r="J151" s="9">
        <v>1</v>
      </c>
      <c r="K151" s="9">
        <v>0</v>
      </c>
      <c r="L151" s="46">
        <f t="shared" si="116"/>
        <v>0.5</v>
      </c>
      <c r="M151" s="46">
        <f t="shared" si="117"/>
        <v>0.57735026918962573</v>
      </c>
      <c r="N151" s="23">
        <v>0</v>
      </c>
      <c r="O151" s="9">
        <v>0</v>
      </c>
      <c r="P151" s="9">
        <v>0</v>
      </c>
      <c r="Q151" s="9">
        <v>0</v>
      </c>
      <c r="R151" s="46">
        <f t="shared" si="118"/>
        <v>0</v>
      </c>
      <c r="S151" s="46">
        <f t="shared" si="119"/>
        <v>0</v>
      </c>
      <c r="T151" s="49">
        <v>0</v>
      </c>
      <c r="U151" s="6">
        <v>0</v>
      </c>
      <c r="V151" s="6">
        <v>0</v>
      </c>
      <c r="W151" s="6">
        <v>0</v>
      </c>
      <c r="X151" s="46">
        <f t="shared" si="120"/>
        <v>0</v>
      </c>
      <c r="Y151" s="46">
        <f t="shared" si="121"/>
        <v>0</v>
      </c>
      <c r="Z151" s="6">
        <v>0</v>
      </c>
      <c r="AA151" s="6">
        <v>0</v>
      </c>
      <c r="AB151" s="6">
        <v>0</v>
      </c>
      <c r="AC151" s="6">
        <v>0</v>
      </c>
      <c r="AD151" s="46">
        <f t="shared" si="122"/>
        <v>0</v>
      </c>
      <c r="AE151" s="46">
        <f t="shared" si="123"/>
        <v>0</v>
      </c>
      <c r="AF151" s="9">
        <v>0</v>
      </c>
      <c r="AG151" s="9">
        <v>0</v>
      </c>
      <c r="AH151" s="9">
        <v>0</v>
      </c>
      <c r="AI151" s="24">
        <v>0</v>
      </c>
      <c r="AJ151" s="46">
        <f t="shared" si="124"/>
        <v>0</v>
      </c>
      <c r="AK151" s="46">
        <f t="shared" si="125"/>
        <v>0</v>
      </c>
    </row>
    <row r="152" spans="1:39" ht="15.75" thickBot="1" x14ac:dyDescent="0.3">
      <c r="A152" s="19" t="s">
        <v>37</v>
      </c>
      <c r="B152" s="8">
        <v>0</v>
      </c>
      <c r="C152" s="9">
        <v>0</v>
      </c>
      <c r="D152" s="9">
        <v>0</v>
      </c>
      <c r="E152" s="9">
        <v>0</v>
      </c>
      <c r="F152" s="46">
        <f t="shared" si="114"/>
        <v>0</v>
      </c>
      <c r="G152" s="46">
        <f t="shared" si="115"/>
        <v>0</v>
      </c>
      <c r="H152" s="9">
        <v>0</v>
      </c>
      <c r="I152" s="9">
        <v>0</v>
      </c>
      <c r="J152" s="9">
        <v>0</v>
      </c>
      <c r="K152" s="9">
        <v>0</v>
      </c>
      <c r="L152" s="46">
        <f t="shared" si="116"/>
        <v>0</v>
      </c>
      <c r="M152" s="46">
        <f t="shared" si="117"/>
        <v>0</v>
      </c>
      <c r="N152" s="54">
        <v>0</v>
      </c>
      <c r="O152" s="9">
        <v>0</v>
      </c>
      <c r="P152" s="9">
        <v>0</v>
      </c>
      <c r="Q152" s="9">
        <v>0</v>
      </c>
      <c r="R152" s="46">
        <f t="shared" si="118"/>
        <v>0</v>
      </c>
      <c r="S152" s="46">
        <f t="shared" si="119"/>
        <v>0</v>
      </c>
      <c r="T152" s="49">
        <v>0</v>
      </c>
      <c r="U152" s="6">
        <v>0</v>
      </c>
      <c r="V152" s="6">
        <v>0</v>
      </c>
      <c r="W152" s="6">
        <v>0</v>
      </c>
      <c r="X152" s="46">
        <f t="shared" si="120"/>
        <v>0</v>
      </c>
      <c r="Y152" s="46">
        <f t="shared" si="121"/>
        <v>0</v>
      </c>
      <c r="Z152" s="6">
        <v>0</v>
      </c>
      <c r="AA152" s="6">
        <v>0</v>
      </c>
      <c r="AB152" s="6">
        <v>0</v>
      </c>
      <c r="AC152" s="6">
        <v>0</v>
      </c>
      <c r="AD152" s="46">
        <f t="shared" si="122"/>
        <v>0</v>
      </c>
      <c r="AE152" s="46">
        <f t="shared" si="123"/>
        <v>0</v>
      </c>
      <c r="AF152" s="9">
        <v>0</v>
      </c>
      <c r="AG152" s="9">
        <v>0</v>
      </c>
      <c r="AH152" s="9">
        <v>0</v>
      </c>
      <c r="AI152" s="24">
        <v>0</v>
      </c>
      <c r="AJ152" s="46">
        <f t="shared" si="124"/>
        <v>0</v>
      </c>
      <c r="AK152" s="46">
        <f t="shared" si="125"/>
        <v>0</v>
      </c>
    </row>
    <row r="153" spans="1:39" ht="15.75" thickBot="1" x14ac:dyDescent="0.3">
      <c r="A153" s="19" t="s">
        <v>25</v>
      </c>
      <c r="B153" s="8">
        <v>1</v>
      </c>
      <c r="C153" s="9">
        <v>1</v>
      </c>
      <c r="D153" s="9">
        <v>25</v>
      </c>
      <c r="E153" s="9">
        <v>2</v>
      </c>
      <c r="F153" s="46">
        <f t="shared" si="114"/>
        <v>7.25</v>
      </c>
      <c r="G153" s="46">
        <f t="shared" si="115"/>
        <v>11.84271928232701</v>
      </c>
      <c r="H153" s="9">
        <v>0</v>
      </c>
      <c r="I153" s="9">
        <v>0</v>
      </c>
      <c r="J153" s="9">
        <v>0</v>
      </c>
      <c r="K153" s="9">
        <v>0</v>
      </c>
      <c r="L153" s="46">
        <f t="shared" si="116"/>
        <v>0</v>
      </c>
      <c r="M153" s="46">
        <f t="shared" si="117"/>
        <v>0</v>
      </c>
      <c r="N153" s="54">
        <v>15</v>
      </c>
      <c r="O153" s="9">
        <v>9</v>
      </c>
      <c r="P153" s="9">
        <v>2</v>
      </c>
      <c r="Q153" s="9">
        <v>2</v>
      </c>
      <c r="R153" s="46">
        <f t="shared" si="118"/>
        <v>7</v>
      </c>
      <c r="S153" s="46">
        <f t="shared" si="119"/>
        <v>6.2716292407422598</v>
      </c>
      <c r="T153" s="49">
        <v>0</v>
      </c>
      <c r="U153" s="6">
        <v>0</v>
      </c>
      <c r="V153" s="6">
        <v>0</v>
      </c>
      <c r="W153" s="6">
        <v>0</v>
      </c>
      <c r="X153" s="46">
        <f t="shared" si="120"/>
        <v>0</v>
      </c>
      <c r="Y153" s="46">
        <f t="shared" si="121"/>
        <v>0</v>
      </c>
      <c r="Z153" s="6">
        <v>0</v>
      </c>
      <c r="AA153" s="6">
        <v>0</v>
      </c>
      <c r="AB153" s="6">
        <v>0</v>
      </c>
      <c r="AC153" s="6">
        <v>0</v>
      </c>
      <c r="AD153" s="46">
        <f t="shared" si="122"/>
        <v>0</v>
      </c>
      <c r="AE153" s="46">
        <f t="shared" si="123"/>
        <v>0</v>
      </c>
      <c r="AF153" s="9">
        <v>0</v>
      </c>
      <c r="AG153" s="9">
        <v>0</v>
      </c>
      <c r="AH153" s="9">
        <v>0</v>
      </c>
      <c r="AI153" s="24">
        <v>0</v>
      </c>
      <c r="AJ153" s="46">
        <f t="shared" si="124"/>
        <v>0</v>
      </c>
      <c r="AK153" s="46">
        <f t="shared" si="125"/>
        <v>0</v>
      </c>
    </row>
    <row r="154" spans="1:39" ht="15.75" thickBot="1" x14ac:dyDescent="0.3">
      <c r="A154" s="19" t="s">
        <v>22</v>
      </c>
      <c r="B154" s="8">
        <v>2</v>
      </c>
      <c r="C154" s="9">
        <v>1</v>
      </c>
      <c r="D154" s="9">
        <v>0</v>
      </c>
      <c r="E154" s="9">
        <v>0</v>
      </c>
      <c r="F154" s="46">
        <f t="shared" si="114"/>
        <v>0.75</v>
      </c>
      <c r="G154" s="46">
        <f t="shared" si="115"/>
        <v>0.9574271077563381</v>
      </c>
      <c r="H154" s="9">
        <v>15</v>
      </c>
      <c r="I154" s="9">
        <v>10</v>
      </c>
      <c r="J154" s="9">
        <v>7</v>
      </c>
      <c r="K154" s="9">
        <v>7</v>
      </c>
      <c r="L154" s="46">
        <f t="shared" si="116"/>
        <v>9.75</v>
      </c>
      <c r="M154" s="46">
        <f t="shared" si="117"/>
        <v>3.7749172176353749</v>
      </c>
      <c r="N154" s="54">
        <v>0</v>
      </c>
      <c r="O154" s="9">
        <v>0</v>
      </c>
      <c r="P154" s="9">
        <v>0</v>
      </c>
      <c r="Q154" s="9">
        <v>0</v>
      </c>
      <c r="R154" s="46">
        <f t="shared" si="118"/>
        <v>0</v>
      </c>
      <c r="S154" s="46">
        <f t="shared" si="119"/>
        <v>0</v>
      </c>
      <c r="T154" s="49">
        <v>0</v>
      </c>
      <c r="U154" s="6">
        <v>0</v>
      </c>
      <c r="V154" s="6">
        <v>0</v>
      </c>
      <c r="W154" s="6">
        <v>0</v>
      </c>
      <c r="X154" s="46">
        <f t="shared" si="120"/>
        <v>0</v>
      </c>
      <c r="Y154" s="46">
        <f t="shared" si="121"/>
        <v>0</v>
      </c>
      <c r="Z154" s="6">
        <v>0</v>
      </c>
      <c r="AA154" s="6">
        <v>0</v>
      </c>
      <c r="AB154" s="6">
        <v>0</v>
      </c>
      <c r="AC154" s="6">
        <v>0</v>
      </c>
      <c r="AD154" s="46">
        <f t="shared" si="122"/>
        <v>0</v>
      </c>
      <c r="AE154" s="46">
        <f t="shared" si="123"/>
        <v>0</v>
      </c>
      <c r="AF154" s="9">
        <v>0</v>
      </c>
      <c r="AG154" s="9">
        <v>0</v>
      </c>
      <c r="AH154" s="9">
        <v>0</v>
      </c>
      <c r="AI154" s="24">
        <v>0</v>
      </c>
      <c r="AJ154" s="46">
        <f t="shared" si="124"/>
        <v>0</v>
      </c>
      <c r="AK154" s="46">
        <f t="shared" si="125"/>
        <v>0</v>
      </c>
    </row>
    <row r="155" spans="1:39" ht="15.75" thickBot="1" x14ac:dyDescent="0.3">
      <c r="A155" s="19" t="s">
        <v>43</v>
      </c>
      <c r="B155" s="8">
        <v>0</v>
      </c>
      <c r="C155" s="9">
        <v>0</v>
      </c>
      <c r="D155" s="9">
        <v>0</v>
      </c>
      <c r="E155" s="9">
        <v>0</v>
      </c>
      <c r="F155" s="46">
        <f t="shared" si="114"/>
        <v>0</v>
      </c>
      <c r="G155" s="46">
        <f t="shared" si="115"/>
        <v>0</v>
      </c>
      <c r="H155" s="9">
        <v>0</v>
      </c>
      <c r="I155" s="9">
        <v>0</v>
      </c>
      <c r="J155" s="9">
        <v>0</v>
      </c>
      <c r="K155" s="9">
        <v>0</v>
      </c>
      <c r="L155" s="46">
        <f t="shared" si="116"/>
        <v>0</v>
      </c>
      <c r="M155" s="46">
        <f t="shared" si="117"/>
        <v>0</v>
      </c>
      <c r="N155" s="54">
        <v>0</v>
      </c>
      <c r="O155" s="9">
        <v>0</v>
      </c>
      <c r="P155" s="9">
        <v>0</v>
      </c>
      <c r="Q155" s="9">
        <v>0</v>
      </c>
      <c r="R155" s="46">
        <f t="shared" si="118"/>
        <v>0</v>
      </c>
      <c r="S155" s="46">
        <f t="shared" si="119"/>
        <v>0</v>
      </c>
      <c r="T155" s="49">
        <v>0</v>
      </c>
      <c r="U155" s="6">
        <v>0</v>
      </c>
      <c r="V155" s="6">
        <v>0</v>
      </c>
      <c r="W155" s="6">
        <v>0</v>
      </c>
      <c r="X155" s="46">
        <f t="shared" si="120"/>
        <v>0</v>
      </c>
      <c r="Y155" s="46">
        <f t="shared" si="121"/>
        <v>0</v>
      </c>
      <c r="Z155" s="6">
        <v>0</v>
      </c>
      <c r="AA155" s="6">
        <v>0</v>
      </c>
      <c r="AB155" s="6">
        <v>0</v>
      </c>
      <c r="AC155" s="6">
        <v>0</v>
      </c>
      <c r="AD155" s="46">
        <f t="shared" si="122"/>
        <v>0</v>
      </c>
      <c r="AE155" s="46">
        <f t="shared" si="123"/>
        <v>0</v>
      </c>
      <c r="AF155" s="9">
        <v>0</v>
      </c>
      <c r="AG155" s="9">
        <v>0</v>
      </c>
      <c r="AH155" s="9">
        <v>0</v>
      </c>
      <c r="AI155" s="24">
        <v>0</v>
      </c>
      <c r="AJ155" s="46">
        <f t="shared" si="124"/>
        <v>0</v>
      </c>
      <c r="AK155" s="46">
        <f t="shared" si="125"/>
        <v>0</v>
      </c>
    </row>
    <row r="156" spans="1:39" ht="15.75" thickBot="1" x14ac:dyDescent="0.3">
      <c r="A156" s="19" t="s">
        <v>23</v>
      </c>
      <c r="B156" s="8">
        <v>0</v>
      </c>
      <c r="C156" s="9">
        <v>0</v>
      </c>
      <c r="D156" s="9">
        <v>0</v>
      </c>
      <c r="E156" s="9">
        <v>0</v>
      </c>
      <c r="F156" s="46">
        <f t="shared" si="114"/>
        <v>0</v>
      </c>
      <c r="G156" s="46">
        <f t="shared" si="115"/>
        <v>0</v>
      </c>
      <c r="H156" s="9">
        <v>0</v>
      </c>
      <c r="I156" s="9">
        <v>0</v>
      </c>
      <c r="J156" s="9">
        <v>0</v>
      </c>
      <c r="K156" s="9">
        <v>0</v>
      </c>
      <c r="L156" s="46">
        <f t="shared" si="116"/>
        <v>0</v>
      </c>
      <c r="M156" s="46">
        <f t="shared" si="117"/>
        <v>0</v>
      </c>
      <c r="N156" s="54">
        <v>0</v>
      </c>
      <c r="O156" s="9">
        <v>0</v>
      </c>
      <c r="P156" s="9">
        <v>0</v>
      </c>
      <c r="Q156" s="9">
        <v>0</v>
      </c>
      <c r="R156" s="46">
        <f t="shared" si="118"/>
        <v>0</v>
      </c>
      <c r="S156" s="46">
        <f t="shared" si="119"/>
        <v>0</v>
      </c>
      <c r="T156" s="49">
        <v>0</v>
      </c>
      <c r="U156" s="6">
        <v>0</v>
      </c>
      <c r="V156" s="6">
        <v>0</v>
      </c>
      <c r="W156" s="6">
        <v>0</v>
      </c>
      <c r="X156" s="46">
        <f t="shared" si="120"/>
        <v>0</v>
      </c>
      <c r="Y156" s="46">
        <f t="shared" si="121"/>
        <v>0</v>
      </c>
      <c r="Z156" s="6">
        <v>0</v>
      </c>
      <c r="AA156" s="6">
        <v>0</v>
      </c>
      <c r="AB156" s="6">
        <v>0</v>
      </c>
      <c r="AC156" s="6">
        <v>0</v>
      </c>
      <c r="AD156" s="46">
        <f t="shared" si="122"/>
        <v>0</v>
      </c>
      <c r="AE156" s="46">
        <f t="shared" si="123"/>
        <v>0</v>
      </c>
      <c r="AF156" s="9">
        <v>0</v>
      </c>
      <c r="AG156" s="9">
        <v>0</v>
      </c>
      <c r="AH156" s="9">
        <v>0</v>
      </c>
      <c r="AI156" s="24">
        <v>0</v>
      </c>
      <c r="AJ156" s="46">
        <f t="shared" si="124"/>
        <v>0</v>
      </c>
      <c r="AK156" s="46">
        <f t="shared" si="125"/>
        <v>0</v>
      </c>
    </row>
    <row r="157" spans="1:39" ht="15.75" thickBot="1" x14ac:dyDescent="0.3">
      <c r="A157" s="19" t="s">
        <v>38</v>
      </c>
      <c r="B157" s="9">
        <v>0</v>
      </c>
      <c r="C157" s="9">
        <v>0</v>
      </c>
      <c r="D157" s="9">
        <v>0</v>
      </c>
      <c r="E157" s="54">
        <v>0</v>
      </c>
      <c r="F157" s="46">
        <f t="shared" si="114"/>
        <v>0</v>
      </c>
      <c r="G157" s="46">
        <f t="shared" si="115"/>
        <v>0</v>
      </c>
      <c r="H157" s="9">
        <v>0</v>
      </c>
      <c r="I157" s="9">
        <v>0</v>
      </c>
      <c r="J157" s="9">
        <v>0</v>
      </c>
      <c r="K157" s="9">
        <v>0</v>
      </c>
      <c r="L157" s="46">
        <f t="shared" si="116"/>
        <v>0</v>
      </c>
      <c r="M157" s="46">
        <f t="shared" si="117"/>
        <v>0</v>
      </c>
      <c r="N157" s="9">
        <v>0</v>
      </c>
      <c r="O157" s="9">
        <v>0</v>
      </c>
      <c r="P157" s="9">
        <v>0</v>
      </c>
      <c r="Q157" s="9">
        <v>0</v>
      </c>
      <c r="R157" s="46">
        <f t="shared" si="118"/>
        <v>0</v>
      </c>
      <c r="S157" s="46">
        <f t="shared" si="119"/>
        <v>0</v>
      </c>
      <c r="T157" s="49">
        <v>0</v>
      </c>
      <c r="U157" s="6">
        <v>0</v>
      </c>
      <c r="V157" s="6">
        <v>0</v>
      </c>
      <c r="W157" s="6">
        <v>0</v>
      </c>
      <c r="X157" s="46">
        <f t="shared" si="120"/>
        <v>0</v>
      </c>
      <c r="Y157" s="46">
        <f t="shared" si="121"/>
        <v>0</v>
      </c>
      <c r="Z157" s="6">
        <v>0</v>
      </c>
      <c r="AA157" s="6">
        <v>0</v>
      </c>
      <c r="AB157" s="6">
        <v>0</v>
      </c>
      <c r="AC157" s="6">
        <v>0</v>
      </c>
      <c r="AD157" s="46">
        <f t="shared" si="122"/>
        <v>0</v>
      </c>
      <c r="AE157" s="46">
        <f t="shared" si="123"/>
        <v>0</v>
      </c>
      <c r="AF157" s="9">
        <v>0</v>
      </c>
      <c r="AG157" s="9">
        <v>0</v>
      </c>
      <c r="AH157" s="9">
        <v>0</v>
      </c>
      <c r="AI157" s="24">
        <v>0</v>
      </c>
      <c r="AJ157" s="46">
        <f t="shared" si="124"/>
        <v>0</v>
      </c>
      <c r="AK157" s="46">
        <f t="shared" si="125"/>
        <v>0</v>
      </c>
    </row>
    <row r="158" spans="1:39" x14ac:dyDescent="0.25">
      <c r="A158" s="53" t="s">
        <v>24</v>
      </c>
      <c r="B158" s="52">
        <v>2</v>
      </c>
      <c r="C158" s="48">
        <v>21</v>
      </c>
      <c r="D158" s="48">
        <v>0</v>
      </c>
      <c r="E158" s="48">
        <v>0</v>
      </c>
      <c r="F158" s="51">
        <f t="shared" si="114"/>
        <v>5.75</v>
      </c>
      <c r="G158" s="51">
        <f t="shared" si="115"/>
        <v>10.210288928331069</v>
      </c>
      <c r="H158" s="48">
        <v>3</v>
      </c>
      <c r="I158" s="48">
        <v>6</v>
      </c>
      <c r="J158" s="48">
        <v>6</v>
      </c>
      <c r="K158" s="48">
        <v>11</v>
      </c>
      <c r="L158" s="46">
        <f t="shared" si="116"/>
        <v>6.5</v>
      </c>
      <c r="M158" s="46">
        <f t="shared" si="117"/>
        <v>3.3166247903553998</v>
      </c>
      <c r="N158" s="50">
        <v>0</v>
      </c>
      <c r="O158" s="48">
        <v>1</v>
      </c>
      <c r="P158" s="48">
        <v>0</v>
      </c>
      <c r="Q158" s="48">
        <v>0</v>
      </c>
      <c r="R158" s="46">
        <f t="shared" si="118"/>
        <v>0.25</v>
      </c>
      <c r="S158" s="46">
        <f t="shared" si="119"/>
        <v>0.5</v>
      </c>
      <c r="T158" s="49">
        <v>0</v>
      </c>
      <c r="U158" s="6">
        <v>0</v>
      </c>
      <c r="V158" s="6">
        <v>0</v>
      </c>
      <c r="W158" s="6">
        <v>0</v>
      </c>
      <c r="X158" s="46">
        <f t="shared" si="120"/>
        <v>0</v>
      </c>
      <c r="Y158" s="46">
        <f t="shared" si="121"/>
        <v>0</v>
      </c>
      <c r="Z158" s="6">
        <v>0</v>
      </c>
      <c r="AA158" s="6">
        <v>0</v>
      </c>
      <c r="AB158" s="6">
        <v>0</v>
      </c>
      <c r="AC158" s="6">
        <v>0</v>
      </c>
      <c r="AD158" s="46">
        <f t="shared" si="122"/>
        <v>0</v>
      </c>
      <c r="AE158" s="46">
        <f t="shared" si="123"/>
        <v>0</v>
      </c>
      <c r="AF158" s="48">
        <v>1</v>
      </c>
      <c r="AG158" s="48">
        <v>1</v>
      </c>
      <c r="AH158" s="47">
        <v>6</v>
      </c>
      <c r="AI158" s="47">
        <v>1</v>
      </c>
      <c r="AJ158" s="46">
        <f t="shared" si="124"/>
        <v>2.25</v>
      </c>
      <c r="AK158" s="46">
        <f t="shared" si="125"/>
        <v>2.5</v>
      </c>
    </row>
    <row r="159" spans="1:39" s="81" customFormat="1" x14ac:dyDescent="0.25">
      <c r="A159" s="108" t="s">
        <v>39</v>
      </c>
      <c r="B159" s="109">
        <f>(SUM(B148:B158))</f>
        <v>40</v>
      </c>
      <c r="C159" s="109">
        <f>(SUM(C148:C158))</f>
        <v>32</v>
      </c>
      <c r="D159" s="109">
        <f>(SUM(D148:D158))</f>
        <v>40</v>
      </c>
      <c r="E159" s="109">
        <f>(SUM(E148:E158))</f>
        <v>5</v>
      </c>
      <c r="F159" s="45">
        <f t="shared" si="114"/>
        <v>29.25</v>
      </c>
      <c r="G159" s="45">
        <f t="shared" si="115"/>
        <v>16.600702796367788</v>
      </c>
      <c r="H159" s="109">
        <f>(SUM(H148:H158))</f>
        <v>33</v>
      </c>
      <c r="I159" s="109">
        <f>(SUM(I148:I158))</f>
        <v>43</v>
      </c>
      <c r="J159" s="109">
        <f>(SUM(J148:J158))</f>
        <v>34</v>
      </c>
      <c r="K159" s="109">
        <f>(SUM(K148:K158))</f>
        <v>23</v>
      </c>
      <c r="L159" s="45">
        <f t="shared" si="116"/>
        <v>33.25</v>
      </c>
      <c r="M159" s="45">
        <f t="shared" si="117"/>
        <v>8.1802607945386843</v>
      </c>
      <c r="N159" s="109">
        <f>(SUM(N148:N158))</f>
        <v>41</v>
      </c>
      <c r="O159" s="109">
        <f>(SUM(O148:O158))</f>
        <v>14</v>
      </c>
      <c r="P159" s="109">
        <f>(SUM(P148:P158))</f>
        <v>16</v>
      </c>
      <c r="Q159" s="109">
        <f>(SUM(Q148:Q158))</f>
        <v>4</v>
      </c>
      <c r="R159" s="45">
        <f t="shared" si="118"/>
        <v>18.75</v>
      </c>
      <c r="S159" s="45">
        <f t="shared" si="119"/>
        <v>15.73478100684383</v>
      </c>
      <c r="T159" s="109">
        <f>SUM(T148:T158)</f>
        <v>0</v>
      </c>
      <c r="U159" s="109">
        <f>SUM(U148:U158)</f>
        <v>0</v>
      </c>
      <c r="V159" s="109">
        <f>SUM(V148:V158)</f>
        <v>0</v>
      </c>
      <c r="W159" s="109">
        <f>SUM(W148:W158)</f>
        <v>0</v>
      </c>
      <c r="X159" s="45">
        <f t="shared" si="120"/>
        <v>0</v>
      </c>
      <c r="Y159" s="45">
        <f t="shared" si="121"/>
        <v>0</v>
      </c>
      <c r="Z159" s="109">
        <f>(SUM(Z148:Z158))</f>
        <v>0</v>
      </c>
      <c r="AA159" s="109">
        <f>(SUM(AA148:AA158))</f>
        <v>0</v>
      </c>
      <c r="AB159" s="109">
        <f>(SUM(AB148:AB158))</f>
        <v>0</v>
      </c>
      <c r="AC159" s="109">
        <f>(SUM(AC148:AC158))</f>
        <v>0</v>
      </c>
      <c r="AD159" s="45">
        <f t="shared" si="122"/>
        <v>0</v>
      </c>
      <c r="AE159" s="45">
        <f t="shared" si="123"/>
        <v>0</v>
      </c>
      <c r="AF159" s="109">
        <f>(SUM(AF148:AF158))</f>
        <v>1</v>
      </c>
      <c r="AG159" s="109">
        <f>(SUM(AG148:AG158))</f>
        <v>2</v>
      </c>
      <c r="AH159" s="109">
        <f>(SUM(AH148:AH158))</f>
        <v>6</v>
      </c>
      <c r="AI159" s="109">
        <f>(SUM(AI148:AI158))</f>
        <v>1</v>
      </c>
      <c r="AJ159" s="45">
        <f t="shared" si="124"/>
        <v>2.5</v>
      </c>
      <c r="AK159" s="45">
        <f t="shared" si="125"/>
        <v>2.3804761428476167</v>
      </c>
    </row>
    <row r="160" spans="1:39" x14ac:dyDescent="0.25">
      <c r="A160" s="92" t="s">
        <v>80</v>
      </c>
      <c r="B160" s="82">
        <v>5</v>
      </c>
      <c r="C160" s="82">
        <v>4</v>
      </c>
      <c r="D160" s="82">
        <v>2</v>
      </c>
      <c r="E160" s="82">
        <v>2</v>
      </c>
      <c r="F160" s="107">
        <f>AVERAGE(B160:E160)</f>
        <v>3.25</v>
      </c>
      <c r="G160" s="107">
        <f>STDEV(B160:E160)</f>
        <v>1.5</v>
      </c>
      <c r="H160" s="23">
        <v>3</v>
      </c>
      <c r="I160" s="23">
        <v>4</v>
      </c>
      <c r="J160" s="23">
        <v>4</v>
      </c>
      <c r="K160" s="23">
        <v>3</v>
      </c>
      <c r="L160" s="43">
        <f>AVERAGE(H160:K160)</f>
        <v>3.5</v>
      </c>
      <c r="M160" s="43">
        <f>STDEV(H160:K160)</f>
        <v>0.57735026918962573</v>
      </c>
      <c r="N160" s="23">
        <v>2</v>
      </c>
      <c r="O160" s="23">
        <v>4</v>
      </c>
      <c r="P160" s="23">
        <v>3</v>
      </c>
      <c r="Q160" s="23">
        <v>2</v>
      </c>
      <c r="R160" s="44">
        <f>AVERAGE(N160:Q160)</f>
        <v>2.75</v>
      </c>
      <c r="S160" s="44">
        <f>STDEV(N160:Q160)</f>
        <v>0.9574271077563381</v>
      </c>
      <c r="T160" s="23"/>
      <c r="U160" s="23"/>
      <c r="V160" s="23"/>
      <c r="W160" s="23"/>
      <c r="X160" s="29"/>
      <c r="Y160" s="29"/>
      <c r="Z160" s="23"/>
      <c r="AA160" s="23"/>
      <c r="AB160" s="23"/>
      <c r="AC160" s="23"/>
      <c r="AD160" s="29"/>
      <c r="AE160" s="29"/>
      <c r="AF160" s="23">
        <v>1</v>
      </c>
      <c r="AG160" s="23">
        <v>2</v>
      </c>
      <c r="AH160" s="23">
        <v>1</v>
      </c>
      <c r="AI160" s="23">
        <v>1</v>
      </c>
      <c r="AJ160" s="44">
        <f>AVERAGE(AF160:AI160)</f>
        <v>1.25</v>
      </c>
      <c r="AK160" s="44">
        <f>STDEV(AF160:AI160)</f>
        <v>0.5</v>
      </c>
      <c r="AL160" s="28"/>
      <c r="AM160" s="28"/>
    </row>
    <row r="161" spans="1:39" x14ac:dyDescent="0.25">
      <c r="A161" s="31"/>
      <c r="B161" s="82"/>
      <c r="C161" s="82"/>
      <c r="D161" s="82"/>
      <c r="E161" s="82"/>
      <c r="F161" s="29"/>
      <c r="G161" s="29"/>
      <c r="H161" s="23"/>
      <c r="I161" s="23"/>
      <c r="J161" s="23"/>
      <c r="K161" s="23"/>
      <c r="L161" s="29"/>
      <c r="M161" s="29"/>
      <c r="N161" s="23"/>
      <c r="O161" s="23"/>
      <c r="P161" s="23"/>
      <c r="Q161" s="23"/>
      <c r="R161" s="29"/>
      <c r="S161" s="29"/>
      <c r="T161" s="23"/>
      <c r="U161" s="23"/>
      <c r="V161" s="23"/>
      <c r="W161" s="23"/>
      <c r="X161" s="29"/>
      <c r="Y161" s="29"/>
      <c r="Z161" s="23"/>
      <c r="AA161" s="23"/>
      <c r="AB161" s="23"/>
      <c r="AC161" s="23"/>
      <c r="AD161" s="29"/>
      <c r="AE161" s="29"/>
      <c r="AF161" s="23"/>
      <c r="AG161" s="23"/>
      <c r="AH161" s="23"/>
      <c r="AI161" s="23"/>
      <c r="AJ161" s="29"/>
      <c r="AK161" s="29"/>
      <c r="AL161" s="28"/>
      <c r="AM161" s="28"/>
    </row>
    <row r="162" spans="1:39" x14ac:dyDescent="0.25">
      <c r="A162" s="31"/>
      <c r="B162" s="82"/>
      <c r="C162" s="82"/>
      <c r="D162" s="82"/>
      <c r="E162" s="82"/>
      <c r="F162" s="29"/>
      <c r="G162" s="29"/>
      <c r="H162" s="23"/>
      <c r="I162" s="23"/>
      <c r="J162" s="23"/>
      <c r="K162" s="23"/>
      <c r="L162" s="29"/>
      <c r="M162" s="29"/>
      <c r="N162" s="23"/>
      <c r="O162" s="23"/>
      <c r="P162" s="23"/>
      <c r="Q162" s="23"/>
      <c r="R162" s="29"/>
      <c r="S162" s="29"/>
      <c r="T162" s="23"/>
      <c r="U162" s="23"/>
      <c r="V162" s="23"/>
      <c r="W162" s="23"/>
      <c r="X162" s="29"/>
      <c r="Y162" s="29"/>
      <c r="Z162" s="23"/>
      <c r="AA162" s="23"/>
      <c r="AB162" s="23"/>
      <c r="AC162" s="23"/>
      <c r="AD162" s="29"/>
      <c r="AE162" s="29"/>
      <c r="AF162" s="23"/>
      <c r="AG162" s="23"/>
      <c r="AH162" s="23"/>
      <c r="AI162" s="23"/>
      <c r="AJ162" s="29"/>
      <c r="AK162" s="29"/>
      <c r="AL162" s="28"/>
      <c r="AM162" s="28"/>
    </row>
    <row r="163" spans="1:39" ht="15.75" thickBot="1" x14ac:dyDescent="0.3">
      <c r="B163" s="93" t="s">
        <v>48</v>
      </c>
      <c r="D163" s="94">
        <v>43581</v>
      </c>
      <c r="I163" s="80">
        <v>44312</v>
      </c>
      <c r="O163" s="80">
        <v>44318</v>
      </c>
      <c r="AG163" s="79">
        <v>44319</v>
      </c>
    </row>
    <row r="164" spans="1:39" x14ac:dyDescent="0.25">
      <c r="B164" s="56" t="s">
        <v>0</v>
      </c>
      <c r="C164" s="56" t="s">
        <v>1</v>
      </c>
      <c r="D164" s="56" t="s">
        <v>2</v>
      </c>
      <c r="E164" s="56" t="s">
        <v>29</v>
      </c>
      <c r="F164" s="18" t="s">
        <v>26</v>
      </c>
      <c r="G164" s="18" t="s">
        <v>30</v>
      </c>
      <c r="H164" s="56" t="s">
        <v>3</v>
      </c>
      <c r="I164" s="56" t="s">
        <v>4</v>
      </c>
      <c r="J164" s="56" t="s">
        <v>5</v>
      </c>
      <c r="K164" s="56" t="s">
        <v>31</v>
      </c>
      <c r="L164" s="18" t="s">
        <v>26</v>
      </c>
      <c r="M164" s="18" t="s">
        <v>30</v>
      </c>
      <c r="N164" s="56" t="s">
        <v>6</v>
      </c>
      <c r="O164" s="56" t="s">
        <v>7</v>
      </c>
      <c r="P164" s="56" t="s">
        <v>8</v>
      </c>
      <c r="Q164" s="56" t="s">
        <v>32</v>
      </c>
      <c r="R164" s="18" t="s">
        <v>26</v>
      </c>
      <c r="S164" s="18" t="s">
        <v>30</v>
      </c>
      <c r="T164" s="56" t="s">
        <v>9</v>
      </c>
      <c r="U164" s="56" t="s">
        <v>10</v>
      </c>
      <c r="V164" s="56" t="s">
        <v>11</v>
      </c>
      <c r="W164" s="56" t="s">
        <v>33</v>
      </c>
      <c r="X164" s="18" t="s">
        <v>26</v>
      </c>
      <c r="Y164" s="18" t="s">
        <v>30</v>
      </c>
      <c r="Z164" s="56" t="s">
        <v>12</v>
      </c>
      <c r="AA164" s="56" t="s">
        <v>13</v>
      </c>
      <c r="AB164" s="56" t="s">
        <v>14</v>
      </c>
      <c r="AC164" s="56" t="s">
        <v>35</v>
      </c>
      <c r="AD164" s="18" t="s">
        <v>26</v>
      </c>
      <c r="AE164" s="18" t="s">
        <v>30</v>
      </c>
      <c r="AF164" s="56" t="s">
        <v>15</v>
      </c>
      <c r="AG164" s="56" t="s">
        <v>16</v>
      </c>
      <c r="AH164" s="56" t="s">
        <v>17</v>
      </c>
      <c r="AI164" s="56" t="s">
        <v>36</v>
      </c>
      <c r="AJ164" s="18" t="s">
        <v>26</v>
      </c>
      <c r="AK164" s="18" t="s">
        <v>30</v>
      </c>
    </row>
    <row r="165" spans="1:39" x14ac:dyDescent="0.25">
      <c r="A165" s="57" t="s">
        <v>18</v>
      </c>
      <c r="B165" s="9">
        <v>131</v>
      </c>
      <c r="C165" s="58">
        <v>16</v>
      </c>
      <c r="D165" s="9">
        <v>16</v>
      </c>
      <c r="E165" s="24">
        <v>68</v>
      </c>
      <c r="F165" s="62">
        <f t="shared" ref="F165:F173" si="126">(AVERAGE(B165:E165))</f>
        <v>57.75</v>
      </c>
      <c r="G165" s="62">
        <f t="shared" ref="G165:G174" si="127">(STDEV(B165:E165))</f>
        <v>54.640491701057499</v>
      </c>
      <c r="H165" s="54">
        <v>28</v>
      </c>
      <c r="I165" s="9">
        <v>23</v>
      </c>
      <c r="J165" s="9">
        <v>23</v>
      </c>
      <c r="K165" s="9">
        <v>37</v>
      </c>
      <c r="L165" s="62">
        <f t="shared" ref="L165:L174" si="128">(AVERAGE(H165:K165))</f>
        <v>27.75</v>
      </c>
      <c r="M165" s="62">
        <f t="shared" ref="M165:M174" si="129">(STDEV(H165:K165))</f>
        <v>6.6017674401127868</v>
      </c>
      <c r="N165" s="54">
        <v>8</v>
      </c>
      <c r="O165" s="9">
        <v>7</v>
      </c>
      <c r="P165" s="9">
        <v>5</v>
      </c>
      <c r="Q165" s="9">
        <v>7</v>
      </c>
      <c r="R165" s="62">
        <f t="shared" ref="R165:R174" si="130">(AVERAGE(N165:Q165))</f>
        <v>6.75</v>
      </c>
      <c r="S165" s="62">
        <f t="shared" ref="S165:S174" si="131">(STDEV(N165:Q165))</f>
        <v>1.2583057392117916</v>
      </c>
      <c r="T165" s="54"/>
      <c r="U165" s="9"/>
      <c r="V165" s="9"/>
      <c r="W165" s="9"/>
      <c r="X165" s="62"/>
      <c r="Y165" s="62"/>
      <c r="Z165" s="9">
        <v>0</v>
      </c>
      <c r="AA165" s="9">
        <v>0</v>
      </c>
      <c r="AB165" s="9">
        <v>0</v>
      </c>
      <c r="AC165" s="9">
        <v>0</v>
      </c>
      <c r="AD165" s="62">
        <f t="shared" ref="AD165:AD174" si="132">(AVERAGE(Z165:AC165))</f>
        <v>0</v>
      </c>
      <c r="AE165" s="62">
        <f t="shared" ref="AE165:AE174" si="133">(STDEV(Z165:AC165))</f>
        <v>0</v>
      </c>
      <c r="AF165" s="9">
        <v>27</v>
      </c>
      <c r="AG165" s="9">
        <v>4</v>
      </c>
      <c r="AH165" s="24">
        <v>9</v>
      </c>
      <c r="AI165" s="9">
        <v>25</v>
      </c>
      <c r="AJ165" s="62">
        <f t="shared" ref="AJ165:AJ174" si="134">(AVERAGE(AF165:AI165))</f>
        <v>16.25</v>
      </c>
      <c r="AK165" s="62">
        <f t="shared" ref="AK165:AK174" si="135">(STDEV(AF165:AI165))</f>
        <v>11.470977871713176</v>
      </c>
    </row>
    <row r="166" spans="1:39" x14ac:dyDescent="0.25">
      <c r="A166" s="57" t="s">
        <v>19</v>
      </c>
      <c r="B166" s="9">
        <v>0</v>
      </c>
      <c r="C166" s="9">
        <v>0</v>
      </c>
      <c r="D166" s="9">
        <v>0</v>
      </c>
      <c r="E166" s="24">
        <v>0</v>
      </c>
      <c r="F166" s="62">
        <f t="shared" si="126"/>
        <v>0</v>
      </c>
      <c r="G166" s="62">
        <f t="shared" si="127"/>
        <v>0</v>
      </c>
      <c r="H166" s="54">
        <v>0</v>
      </c>
      <c r="I166" s="9">
        <v>0</v>
      </c>
      <c r="J166" s="9">
        <v>0</v>
      </c>
      <c r="K166" s="9">
        <v>0</v>
      </c>
      <c r="L166" s="62">
        <f t="shared" ref="L166:L173" si="136">(AVERAGE(H166:K166))</f>
        <v>0</v>
      </c>
      <c r="M166" s="62">
        <f t="shared" ref="M166:M173" si="137">(STDEV(H166:K166))</f>
        <v>0</v>
      </c>
      <c r="N166" s="54">
        <v>14</v>
      </c>
      <c r="O166" s="9">
        <v>3</v>
      </c>
      <c r="P166" s="9">
        <v>2</v>
      </c>
      <c r="Q166" s="9">
        <v>22</v>
      </c>
      <c r="R166" s="62">
        <f t="shared" si="130"/>
        <v>10.25</v>
      </c>
      <c r="S166" s="62">
        <f t="shared" si="131"/>
        <v>9.535023160258536</v>
      </c>
      <c r="T166" s="54"/>
      <c r="U166" s="9"/>
      <c r="V166" s="9"/>
      <c r="W166" s="9"/>
      <c r="X166" s="62"/>
      <c r="Y166" s="62"/>
      <c r="Z166" s="9">
        <v>0</v>
      </c>
      <c r="AA166" s="9">
        <v>0</v>
      </c>
      <c r="AB166" s="9">
        <v>0</v>
      </c>
      <c r="AC166" s="9">
        <v>0</v>
      </c>
      <c r="AD166" s="62">
        <f t="shared" si="132"/>
        <v>0</v>
      </c>
      <c r="AE166" s="62">
        <f t="shared" si="133"/>
        <v>0</v>
      </c>
      <c r="AF166" s="9">
        <v>0</v>
      </c>
      <c r="AG166" s="9">
        <v>0</v>
      </c>
      <c r="AH166" s="9">
        <v>0</v>
      </c>
      <c r="AI166" s="9">
        <v>0</v>
      </c>
      <c r="AJ166" s="62">
        <f t="shared" si="134"/>
        <v>0</v>
      </c>
      <c r="AK166" s="62">
        <f t="shared" si="135"/>
        <v>0</v>
      </c>
    </row>
    <row r="167" spans="1:39" x14ac:dyDescent="0.25">
      <c r="A167" s="57" t="s">
        <v>20</v>
      </c>
      <c r="B167" s="9">
        <v>1</v>
      </c>
      <c r="C167" s="9">
        <v>0</v>
      </c>
      <c r="D167" s="59">
        <v>11</v>
      </c>
      <c r="E167" s="24">
        <v>0</v>
      </c>
      <c r="F167" s="62">
        <f t="shared" si="126"/>
        <v>3</v>
      </c>
      <c r="G167" s="62">
        <f t="shared" si="127"/>
        <v>5.3541261347363367</v>
      </c>
      <c r="H167" s="54">
        <v>0</v>
      </c>
      <c r="I167" s="9">
        <v>0</v>
      </c>
      <c r="J167" s="9">
        <v>0</v>
      </c>
      <c r="K167" s="9">
        <v>0</v>
      </c>
      <c r="L167" s="62">
        <f t="shared" si="136"/>
        <v>0</v>
      </c>
      <c r="M167" s="62">
        <f t="shared" si="137"/>
        <v>0</v>
      </c>
      <c r="N167" s="54">
        <v>0</v>
      </c>
      <c r="O167" s="9">
        <v>0</v>
      </c>
      <c r="P167" s="9">
        <v>0</v>
      </c>
      <c r="Q167" s="9">
        <v>0</v>
      </c>
      <c r="R167" s="62">
        <f t="shared" si="130"/>
        <v>0</v>
      </c>
      <c r="S167" s="62">
        <f t="shared" si="131"/>
        <v>0</v>
      </c>
      <c r="T167" s="54"/>
      <c r="U167" s="9"/>
      <c r="V167" s="9"/>
      <c r="W167" s="9"/>
      <c r="X167" s="62"/>
      <c r="Y167" s="62"/>
      <c r="Z167" s="9">
        <v>0</v>
      </c>
      <c r="AA167" s="9">
        <v>0</v>
      </c>
      <c r="AB167" s="9">
        <v>0</v>
      </c>
      <c r="AC167" s="9">
        <v>0</v>
      </c>
      <c r="AD167" s="62">
        <f t="shared" si="132"/>
        <v>0</v>
      </c>
      <c r="AE167" s="62">
        <f t="shared" si="133"/>
        <v>0</v>
      </c>
      <c r="AF167" s="9">
        <v>0</v>
      </c>
      <c r="AG167" s="22">
        <v>0</v>
      </c>
      <c r="AH167" s="9">
        <v>0</v>
      </c>
      <c r="AI167" s="9">
        <v>0</v>
      </c>
      <c r="AJ167" s="62">
        <f t="shared" si="134"/>
        <v>0</v>
      </c>
      <c r="AK167" s="62">
        <f t="shared" si="135"/>
        <v>0</v>
      </c>
    </row>
    <row r="168" spans="1:39" x14ac:dyDescent="0.25">
      <c r="A168" s="57" t="s">
        <v>21</v>
      </c>
      <c r="B168" s="9">
        <v>0</v>
      </c>
      <c r="C168" s="9">
        <v>0</v>
      </c>
      <c r="D168" s="9">
        <v>0</v>
      </c>
      <c r="E168" s="24">
        <v>2</v>
      </c>
      <c r="F168" s="62">
        <f t="shared" si="126"/>
        <v>0.5</v>
      </c>
      <c r="G168" s="62">
        <f t="shared" si="127"/>
        <v>1</v>
      </c>
      <c r="H168" s="54">
        <v>0</v>
      </c>
      <c r="I168" s="9">
        <v>11</v>
      </c>
      <c r="J168" s="9">
        <v>21</v>
      </c>
      <c r="K168" s="9">
        <v>7</v>
      </c>
      <c r="L168" s="62">
        <f t="shared" si="136"/>
        <v>9.75</v>
      </c>
      <c r="M168" s="62">
        <f t="shared" si="137"/>
        <v>8.770214744615247</v>
      </c>
      <c r="N168" s="23">
        <v>0</v>
      </c>
      <c r="O168" s="9">
        <v>0</v>
      </c>
      <c r="P168" s="9">
        <v>0</v>
      </c>
      <c r="Q168" s="9">
        <v>0</v>
      </c>
      <c r="R168" s="62">
        <f t="shared" si="130"/>
        <v>0</v>
      </c>
      <c r="S168" s="62">
        <f t="shared" si="131"/>
        <v>0</v>
      </c>
      <c r="T168" s="54"/>
      <c r="U168" s="9"/>
      <c r="V168" s="9"/>
      <c r="W168" s="9"/>
      <c r="X168" s="62"/>
      <c r="Y168" s="62"/>
      <c r="Z168" s="9">
        <v>0</v>
      </c>
      <c r="AA168" s="9">
        <v>0</v>
      </c>
      <c r="AB168" s="9">
        <v>0</v>
      </c>
      <c r="AC168" s="9">
        <v>0</v>
      </c>
      <c r="AD168" s="62">
        <f t="shared" si="132"/>
        <v>0</v>
      </c>
      <c r="AE168" s="62">
        <f t="shared" si="133"/>
        <v>0</v>
      </c>
      <c r="AF168" s="9">
        <v>0</v>
      </c>
      <c r="AG168" s="9">
        <v>0</v>
      </c>
      <c r="AH168" s="9">
        <v>0</v>
      </c>
      <c r="AI168" s="9">
        <v>0</v>
      </c>
      <c r="AJ168" s="62">
        <f t="shared" si="134"/>
        <v>0</v>
      </c>
      <c r="AK168" s="62">
        <f t="shared" si="135"/>
        <v>0</v>
      </c>
    </row>
    <row r="169" spans="1:39" x14ac:dyDescent="0.25">
      <c r="A169" s="57" t="s">
        <v>37</v>
      </c>
      <c r="B169" s="9">
        <v>0</v>
      </c>
      <c r="C169" s="9">
        <v>0</v>
      </c>
      <c r="D169" s="9">
        <v>0</v>
      </c>
      <c r="E169" s="24">
        <v>0</v>
      </c>
      <c r="F169" s="62">
        <f t="shared" si="126"/>
        <v>0</v>
      </c>
      <c r="G169" s="62">
        <f t="shared" si="127"/>
        <v>0</v>
      </c>
      <c r="H169" s="54">
        <v>0</v>
      </c>
      <c r="I169" s="9">
        <v>0</v>
      </c>
      <c r="J169" s="9">
        <v>0</v>
      </c>
      <c r="K169" s="9">
        <v>0</v>
      </c>
      <c r="L169" s="62">
        <f t="shared" si="136"/>
        <v>0</v>
      </c>
      <c r="M169" s="62">
        <f t="shared" si="137"/>
        <v>0</v>
      </c>
      <c r="N169" s="54">
        <v>0</v>
      </c>
      <c r="O169" s="9">
        <v>0</v>
      </c>
      <c r="P169" s="9">
        <v>0</v>
      </c>
      <c r="Q169" s="9">
        <v>0</v>
      </c>
      <c r="R169" s="62">
        <f t="shared" si="130"/>
        <v>0</v>
      </c>
      <c r="S169" s="62">
        <f t="shared" si="131"/>
        <v>0</v>
      </c>
      <c r="T169" s="54"/>
      <c r="U169" s="9"/>
      <c r="V169" s="9"/>
      <c r="W169" s="9"/>
      <c r="X169" s="62"/>
      <c r="Y169" s="62"/>
      <c r="Z169" s="9">
        <v>0</v>
      </c>
      <c r="AA169" s="9">
        <v>0</v>
      </c>
      <c r="AB169" s="9">
        <v>0</v>
      </c>
      <c r="AC169" s="9">
        <v>0</v>
      </c>
      <c r="AD169" s="62">
        <f t="shared" si="132"/>
        <v>0</v>
      </c>
      <c r="AE169" s="62">
        <f t="shared" si="133"/>
        <v>0</v>
      </c>
      <c r="AF169" s="9">
        <v>2</v>
      </c>
      <c r="AG169" s="9">
        <v>1</v>
      </c>
      <c r="AH169" s="9">
        <v>3</v>
      </c>
      <c r="AI169" s="9">
        <v>0</v>
      </c>
      <c r="AJ169" s="62">
        <f t="shared" si="134"/>
        <v>1.5</v>
      </c>
      <c r="AK169" s="62">
        <f t="shared" si="135"/>
        <v>1.2909944487358056</v>
      </c>
    </row>
    <row r="170" spans="1:39" x14ac:dyDescent="0.25">
      <c r="A170" s="57" t="s">
        <v>25</v>
      </c>
      <c r="B170" s="9">
        <v>0</v>
      </c>
      <c r="C170" s="9">
        <v>0</v>
      </c>
      <c r="D170" s="9">
        <v>0</v>
      </c>
      <c r="E170" s="24">
        <v>0</v>
      </c>
      <c r="F170" s="62">
        <f t="shared" si="126"/>
        <v>0</v>
      </c>
      <c r="G170" s="62">
        <f t="shared" si="127"/>
        <v>0</v>
      </c>
      <c r="H170" s="54">
        <v>0</v>
      </c>
      <c r="I170" s="9">
        <v>0</v>
      </c>
      <c r="J170" s="9">
        <v>0</v>
      </c>
      <c r="K170" s="9">
        <v>0</v>
      </c>
      <c r="L170" s="62">
        <f t="shared" si="136"/>
        <v>0</v>
      </c>
      <c r="M170" s="62">
        <f t="shared" si="137"/>
        <v>0</v>
      </c>
      <c r="N170" s="54">
        <v>0</v>
      </c>
      <c r="O170" s="9">
        <v>0</v>
      </c>
      <c r="P170" s="9">
        <v>1</v>
      </c>
      <c r="Q170" s="9">
        <v>1</v>
      </c>
      <c r="R170" s="62">
        <f t="shared" si="130"/>
        <v>0.5</v>
      </c>
      <c r="S170" s="62">
        <f t="shared" si="131"/>
        <v>0.57735026918962573</v>
      </c>
      <c r="T170" s="54"/>
      <c r="U170" s="9"/>
      <c r="V170" s="9"/>
      <c r="W170" s="9"/>
      <c r="X170" s="62"/>
      <c r="Y170" s="62"/>
      <c r="Z170" s="9">
        <v>0</v>
      </c>
      <c r="AA170" s="9">
        <v>0</v>
      </c>
      <c r="AB170" s="9">
        <v>0</v>
      </c>
      <c r="AC170" s="9">
        <v>0</v>
      </c>
      <c r="AD170" s="62">
        <f t="shared" si="132"/>
        <v>0</v>
      </c>
      <c r="AE170" s="62">
        <f t="shared" si="133"/>
        <v>0</v>
      </c>
      <c r="AF170" s="9">
        <v>0</v>
      </c>
      <c r="AG170" s="9">
        <v>0</v>
      </c>
      <c r="AH170" s="9">
        <v>0</v>
      </c>
      <c r="AI170" s="9">
        <v>0</v>
      </c>
      <c r="AJ170" s="62">
        <f t="shared" si="134"/>
        <v>0</v>
      </c>
      <c r="AK170" s="62">
        <f t="shared" si="135"/>
        <v>0</v>
      </c>
    </row>
    <row r="171" spans="1:39" x14ac:dyDescent="0.25">
      <c r="A171" s="57" t="s">
        <v>22</v>
      </c>
      <c r="B171" s="9">
        <v>0</v>
      </c>
      <c r="C171" s="9">
        <v>0</v>
      </c>
      <c r="D171" s="9">
        <v>0</v>
      </c>
      <c r="E171" s="24">
        <v>1</v>
      </c>
      <c r="F171" s="62">
        <f t="shared" si="126"/>
        <v>0.25</v>
      </c>
      <c r="G171" s="62">
        <f t="shared" si="127"/>
        <v>0.5</v>
      </c>
      <c r="H171" s="54">
        <v>0</v>
      </c>
      <c r="I171" s="9">
        <v>0</v>
      </c>
      <c r="J171" s="9">
        <v>0</v>
      </c>
      <c r="K171" s="9">
        <v>7</v>
      </c>
      <c r="L171" s="62">
        <f t="shared" si="136"/>
        <v>1.75</v>
      </c>
      <c r="M171" s="62">
        <f t="shared" si="137"/>
        <v>3.5</v>
      </c>
      <c r="N171" s="54">
        <v>0</v>
      </c>
      <c r="O171" s="9">
        <v>0</v>
      </c>
      <c r="P171" s="9">
        <v>0</v>
      </c>
      <c r="Q171" s="9">
        <v>0</v>
      </c>
      <c r="R171" s="62">
        <f t="shared" si="130"/>
        <v>0</v>
      </c>
      <c r="S171" s="62">
        <f t="shared" si="131"/>
        <v>0</v>
      </c>
      <c r="T171" s="54"/>
      <c r="U171" s="9"/>
      <c r="V171" s="9"/>
      <c r="W171" s="9"/>
      <c r="X171" s="62"/>
      <c r="Y171" s="62"/>
      <c r="Z171" s="9">
        <v>0</v>
      </c>
      <c r="AA171" s="9">
        <v>0</v>
      </c>
      <c r="AB171" s="9">
        <v>0</v>
      </c>
      <c r="AC171" s="9">
        <v>0</v>
      </c>
      <c r="AD171" s="62">
        <f t="shared" si="132"/>
        <v>0</v>
      </c>
      <c r="AE171" s="62">
        <f t="shared" si="133"/>
        <v>0</v>
      </c>
      <c r="AF171" s="9">
        <v>0</v>
      </c>
      <c r="AG171" s="9">
        <v>0</v>
      </c>
      <c r="AH171" s="9">
        <v>0</v>
      </c>
      <c r="AI171" s="9">
        <v>0</v>
      </c>
      <c r="AJ171" s="62">
        <f t="shared" si="134"/>
        <v>0</v>
      </c>
      <c r="AK171" s="62">
        <f t="shared" si="135"/>
        <v>0</v>
      </c>
    </row>
    <row r="172" spans="1:39" x14ac:dyDescent="0.25">
      <c r="A172" s="57" t="s">
        <v>23</v>
      </c>
      <c r="B172" s="9">
        <v>1</v>
      </c>
      <c r="C172" s="9">
        <v>3</v>
      </c>
      <c r="D172" s="9">
        <v>0</v>
      </c>
      <c r="E172" s="24">
        <v>0</v>
      </c>
      <c r="F172" s="62">
        <f t="shared" si="126"/>
        <v>1</v>
      </c>
      <c r="G172" s="62">
        <f t="shared" si="127"/>
        <v>1.4142135623730951</v>
      </c>
      <c r="H172" s="54">
        <v>1</v>
      </c>
      <c r="I172" s="9">
        <v>0</v>
      </c>
      <c r="J172" s="9">
        <v>1</v>
      </c>
      <c r="K172" s="9">
        <v>3</v>
      </c>
      <c r="L172" s="62">
        <f t="shared" si="136"/>
        <v>1.25</v>
      </c>
      <c r="M172" s="62">
        <f t="shared" si="137"/>
        <v>1.2583057392117916</v>
      </c>
      <c r="N172" s="54">
        <v>0</v>
      </c>
      <c r="O172" s="9">
        <v>0</v>
      </c>
      <c r="P172" s="9">
        <v>0</v>
      </c>
      <c r="Q172" s="9">
        <v>0</v>
      </c>
      <c r="R172" s="62">
        <f t="shared" si="130"/>
        <v>0</v>
      </c>
      <c r="S172" s="62">
        <f t="shared" si="131"/>
        <v>0</v>
      </c>
      <c r="T172" s="54"/>
      <c r="U172" s="9"/>
      <c r="V172" s="9"/>
      <c r="W172" s="9"/>
      <c r="X172" s="62"/>
      <c r="Y172" s="62"/>
      <c r="Z172" s="9">
        <v>0</v>
      </c>
      <c r="AA172" s="9">
        <v>0</v>
      </c>
      <c r="AB172" s="9">
        <v>0</v>
      </c>
      <c r="AC172" s="9">
        <v>0</v>
      </c>
      <c r="AD172" s="62">
        <f t="shared" si="132"/>
        <v>0</v>
      </c>
      <c r="AE172" s="62">
        <f t="shared" si="133"/>
        <v>0</v>
      </c>
      <c r="AF172" s="9">
        <v>0</v>
      </c>
      <c r="AG172" s="9">
        <v>0</v>
      </c>
      <c r="AH172" s="9">
        <v>0</v>
      </c>
      <c r="AI172" s="9">
        <v>0</v>
      </c>
      <c r="AJ172" s="62">
        <f t="shared" si="134"/>
        <v>0</v>
      </c>
      <c r="AK172" s="62">
        <f t="shared" si="135"/>
        <v>0</v>
      </c>
    </row>
    <row r="173" spans="1:39" x14ac:dyDescent="0.25">
      <c r="A173" s="57" t="s">
        <v>24</v>
      </c>
      <c r="B173" s="9">
        <v>8</v>
      </c>
      <c r="C173" s="9">
        <v>4</v>
      </c>
      <c r="D173" s="9">
        <v>3</v>
      </c>
      <c r="E173" s="24">
        <v>8</v>
      </c>
      <c r="F173" s="62">
        <f t="shared" si="126"/>
        <v>5.75</v>
      </c>
      <c r="G173" s="62">
        <f t="shared" si="127"/>
        <v>2.6299556396765835</v>
      </c>
      <c r="H173" s="54">
        <v>3</v>
      </c>
      <c r="I173" s="9">
        <v>9</v>
      </c>
      <c r="J173" s="9">
        <v>16</v>
      </c>
      <c r="K173" s="9">
        <v>17</v>
      </c>
      <c r="L173" s="62">
        <f t="shared" si="136"/>
        <v>11.25</v>
      </c>
      <c r="M173" s="62">
        <f t="shared" si="137"/>
        <v>6.5510813356778481</v>
      </c>
      <c r="N173" s="54">
        <v>0</v>
      </c>
      <c r="O173" s="9">
        <v>0</v>
      </c>
      <c r="P173" s="9">
        <v>0</v>
      </c>
      <c r="Q173" s="9">
        <v>0</v>
      </c>
      <c r="R173" s="62">
        <f t="shared" si="130"/>
        <v>0</v>
      </c>
      <c r="S173" s="62">
        <f t="shared" si="131"/>
        <v>0</v>
      </c>
      <c r="T173" s="9"/>
      <c r="U173" s="9"/>
      <c r="V173" s="9"/>
      <c r="W173" s="9"/>
      <c r="X173" s="62"/>
      <c r="Y173" s="62"/>
      <c r="Z173" s="9">
        <v>0</v>
      </c>
      <c r="AA173" s="9">
        <v>0</v>
      </c>
      <c r="AB173" s="9">
        <v>0</v>
      </c>
      <c r="AC173" s="9">
        <v>0</v>
      </c>
      <c r="AD173" s="62">
        <f t="shared" si="132"/>
        <v>0</v>
      </c>
      <c r="AE173" s="62">
        <f t="shared" si="133"/>
        <v>0</v>
      </c>
      <c r="AF173" s="9">
        <v>0</v>
      </c>
      <c r="AG173" s="9">
        <v>0</v>
      </c>
      <c r="AH173" s="24">
        <v>0</v>
      </c>
      <c r="AI173" s="9">
        <v>1</v>
      </c>
      <c r="AJ173" s="62">
        <f t="shared" si="134"/>
        <v>0.25</v>
      </c>
      <c r="AK173" s="62">
        <f t="shared" si="135"/>
        <v>0.5</v>
      </c>
    </row>
    <row r="174" spans="1:39" s="81" customFormat="1" x14ac:dyDescent="0.25">
      <c r="A174" s="108" t="s">
        <v>39</v>
      </c>
      <c r="B174" s="109">
        <f>(SUM(B163:B173))</f>
        <v>141</v>
      </c>
      <c r="C174" s="109">
        <f t="shared" ref="C174:E174" si="138">(SUM(C163:C173))</f>
        <v>23</v>
      </c>
      <c r="D174" s="109">
        <f>(SUM(D165:D173))</f>
        <v>30</v>
      </c>
      <c r="E174" s="109">
        <f t="shared" si="138"/>
        <v>79</v>
      </c>
      <c r="F174" s="45">
        <f>(AVERAGE(B174:E174))</f>
        <v>68.25</v>
      </c>
      <c r="G174" s="45">
        <f t="shared" si="127"/>
        <v>54.524459343185299</v>
      </c>
      <c r="H174" s="109">
        <f>(SUM(H165:H173))</f>
        <v>32</v>
      </c>
      <c r="I174" s="109">
        <f t="shared" ref="I174:K174" si="139">(SUM(I165:I173))</f>
        <v>43</v>
      </c>
      <c r="J174" s="109">
        <f t="shared" si="139"/>
        <v>61</v>
      </c>
      <c r="K174" s="109">
        <f t="shared" si="139"/>
        <v>71</v>
      </c>
      <c r="L174" s="45">
        <f t="shared" si="128"/>
        <v>51.75</v>
      </c>
      <c r="M174" s="45">
        <f t="shared" si="129"/>
        <v>17.538053863907859</v>
      </c>
      <c r="N174" s="45">
        <f>SUM(N165:N173)</f>
        <v>22</v>
      </c>
      <c r="O174" s="45">
        <f t="shared" ref="O174:Q174" si="140">SUM(O165:O173)</f>
        <v>10</v>
      </c>
      <c r="P174" s="45">
        <f t="shared" si="140"/>
        <v>8</v>
      </c>
      <c r="Q174" s="45">
        <f t="shared" si="140"/>
        <v>30</v>
      </c>
      <c r="R174" s="45">
        <f t="shared" si="130"/>
        <v>17.5</v>
      </c>
      <c r="S174" s="45">
        <f t="shared" si="131"/>
        <v>10.376254944182254</v>
      </c>
      <c r="T174" s="109"/>
      <c r="U174" s="109"/>
      <c r="V174" s="109"/>
      <c r="W174" s="109"/>
      <c r="X174" s="45"/>
      <c r="Y174" s="45"/>
      <c r="Z174" s="109">
        <f>SUM(Z165:Z173)</f>
        <v>0</v>
      </c>
      <c r="AA174" s="109">
        <f t="shared" ref="AA174:AC174" si="141">SUM(AA165:AA173)</f>
        <v>0</v>
      </c>
      <c r="AB174" s="109">
        <f t="shared" si="141"/>
        <v>0</v>
      </c>
      <c r="AC174" s="109">
        <f t="shared" si="141"/>
        <v>0</v>
      </c>
      <c r="AD174" s="45">
        <f t="shared" si="132"/>
        <v>0</v>
      </c>
      <c r="AE174" s="45">
        <f t="shared" si="133"/>
        <v>0</v>
      </c>
      <c r="AF174" s="45">
        <f>SUM(AF165:AF173)</f>
        <v>29</v>
      </c>
      <c r="AG174" s="45">
        <f t="shared" ref="AG174:AI174" si="142">SUM(AG165:AG173)</f>
        <v>5</v>
      </c>
      <c r="AH174" s="45">
        <f t="shared" si="142"/>
        <v>12</v>
      </c>
      <c r="AI174" s="45">
        <f t="shared" si="142"/>
        <v>26</v>
      </c>
      <c r="AJ174" s="45">
        <f t="shared" si="134"/>
        <v>18</v>
      </c>
      <c r="AK174" s="45">
        <f t="shared" si="135"/>
        <v>11.401754250991379</v>
      </c>
    </row>
    <row r="175" spans="1:39" x14ac:dyDescent="0.25">
      <c r="A175" s="92" t="s">
        <v>80</v>
      </c>
      <c r="B175" s="82">
        <v>4</v>
      </c>
      <c r="C175" s="82">
        <v>3</v>
      </c>
      <c r="D175" s="82">
        <v>3</v>
      </c>
      <c r="E175" s="82">
        <v>4</v>
      </c>
      <c r="F175" s="107">
        <f>AVERAGE(B175:E175)</f>
        <v>3.5</v>
      </c>
      <c r="G175" s="107">
        <f>STDEV(B175:E175)</f>
        <v>0.57735026918962573</v>
      </c>
      <c r="H175" s="82">
        <v>3</v>
      </c>
      <c r="I175" s="82">
        <v>3</v>
      </c>
      <c r="J175" s="82">
        <v>4</v>
      </c>
      <c r="K175" s="82">
        <v>5</v>
      </c>
      <c r="L175" s="43">
        <f>AVERAGE(H175:K175)</f>
        <v>3.75</v>
      </c>
      <c r="M175" s="43">
        <f>STDEV(H175:K175)</f>
        <v>0.9574271077563381</v>
      </c>
      <c r="N175" s="63">
        <v>2</v>
      </c>
      <c r="O175" s="63">
        <v>2</v>
      </c>
      <c r="P175" s="82">
        <v>3</v>
      </c>
      <c r="Q175" s="82">
        <v>3</v>
      </c>
      <c r="R175" s="44">
        <f>AVERAGE(N175:Q175)</f>
        <v>2.5</v>
      </c>
      <c r="S175" s="44">
        <f>STDEV(N175:Q175)</f>
        <v>0.57735026918962573</v>
      </c>
      <c r="T175" s="82"/>
      <c r="U175" s="82"/>
      <c r="V175" s="63"/>
      <c r="W175" s="63"/>
      <c r="Z175" s="82"/>
      <c r="AA175" s="82"/>
      <c r="AB175" s="82"/>
      <c r="AC175" s="82"/>
      <c r="AF175" s="63">
        <v>2</v>
      </c>
      <c r="AG175" s="63">
        <v>2</v>
      </c>
      <c r="AH175" s="60">
        <v>2</v>
      </c>
      <c r="AI175" s="60">
        <v>2</v>
      </c>
      <c r="AJ175" s="44">
        <f>AVERAGE(AF175:AI175)</f>
        <v>2</v>
      </c>
      <c r="AK175" s="44">
        <f>STDEV(AF175:AI175)</f>
        <v>0</v>
      </c>
    </row>
    <row r="176" spans="1:39" x14ac:dyDescent="0.25">
      <c r="A176" s="31"/>
      <c r="B176" s="82"/>
      <c r="C176" s="82"/>
      <c r="D176" s="82"/>
      <c r="E176" s="82"/>
      <c r="F176" s="64"/>
      <c r="G176" s="64"/>
      <c r="H176" s="82"/>
      <c r="I176" s="82"/>
      <c r="J176" s="82"/>
      <c r="K176" s="82"/>
      <c r="N176" s="63"/>
      <c r="O176" s="63"/>
      <c r="P176" s="82"/>
      <c r="Q176" s="82"/>
      <c r="T176" s="82"/>
      <c r="U176" s="82"/>
      <c r="V176" s="63"/>
      <c r="W176" s="63"/>
      <c r="Z176" s="82"/>
      <c r="AA176" s="82"/>
      <c r="AB176" s="82"/>
      <c r="AC176" s="82"/>
      <c r="AF176" s="63"/>
      <c r="AG176" s="63"/>
      <c r="AH176" s="82"/>
      <c r="AI176" s="82"/>
      <c r="AJ176" s="82"/>
      <c r="AK176" s="82"/>
    </row>
    <row r="177" spans="1:37" x14ac:dyDescent="0.25">
      <c r="A177" s="31"/>
      <c r="B177" s="82"/>
      <c r="C177" s="82"/>
      <c r="D177" s="82"/>
      <c r="E177" s="82"/>
      <c r="F177" s="64"/>
      <c r="G177" s="64"/>
      <c r="H177" s="82"/>
      <c r="I177" s="82"/>
      <c r="J177" s="82"/>
      <c r="K177" s="82"/>
      <c r="N177" s="63"/>
      <c r="O177" s="63"/>
      <c r="P177" s="82"/>
      <c r="Q177" s="82"/>
      <c r="T177" s="82"/>
      <c r="U177" s="82"/>
      <c r="V177" s="63"/>
      <c r="W177" s="63"/>
      <c r="Z177" s="82"/>
      <c r="AA177" s="82"/>
      <c r="AB177" s="82"/>
      <c r="AC177" s="82"/>
      <c r="AF177" s="63"/>
      <c r="AG177" s="63"/>
      <c r="AH177" s="60"/>
      <c r="AI177" s="60"/>
      <c r="AJ177" s="60"/>
      <c r="AK177" s="60"/>
    </row>
    <row r="178" spans="1:37" ht="15.75" thickBot="1" x14ac:dyDescent="0.3">
      <c r="B178" s="93" t="s">
        <v>49</v>
      </c>
      <c r="D178" s="94">
        <v>43775</v>
      </c>
      <c r="F178" s="51"/>
      <c r="G178" s="51"/>
      <c r="I178" s="80">
        <v>44506</v>
      </c>
      <c r="O178" s="80">
        <v>44506</v>
      </c>
      <c r="U178" s="122">
        <v>43786</v>
      </c>
      <c r="V178" s="123"/>
      <c r="AA178" s="80">
        <v>44509</v>
      </c>
      <c r="AF178" s="65"/>
      <c r="AG178" s="80">
        <v>44507</v>
      </c>
    </row>
    <row r="179" spans="1:37" x14ac:dyDescent="0.25">
      <c r="B179" s="56" t="s">
        <v>0</v>
      </c>
      <c r="C179" s="56" t="s">
        <v>1</v>
      </c>
      <c r="D179" s="56" t="s">
        <v>2</v>
      </c>
      <c r="E179" s="56" t="s">
        <v>29</v>
      </c>
      <c r="F179" s="18" t="s">
        <v>26</v>
      </c>
      <c r="G179" s="18" t="s">
        <v>30</v>
      </c>
      <c r="H179" s="56" t="s">
        <v>3</v>
      </c>
      <c r="I179" s="56" t="s">
        <v>4</v>
      </c>
      <c r="J179" s="56" t="s">
        <v>5</v>
      </c>
      <c r="K179" s="56" t="s">
        <v>31</v>
      </c>
      <c r="L179" s="18" t="s">
        <v>26</v>
      </c>
      <c r="M179" s="18" t="s">
        <v>30</v>
      </c>
      <c r="N179" s="56" t="s">
        <v>6</v>
      </c>
      <c r="O179" s="56" t="s">
        <v>7</v>
      </c>
      <c r="P179" s="56" t="s">
        <v>8</v>
      </c>
      <c r="Q179" s="56" t="s">
        <v>32</v>
      </c>
      <c r="R179" s="18" t="s">
        <v>26</v>
      </c>
      <c r="S179" s="18" t="s">
        <v>30</v>
      </c>
      <c r="T179" s="56" t="s">
        <v>9</v>
      </c>
      <c r="U179" s="56" t="s">
        <v>10</v>
      </c>
      <c r="V179" s="56" t="s">
        <v>11</v>
      </c>
      <c r="W179" s="56" t="s">
        <v>33</v>
      </c>
      <c r="X179" s="18" t="s">
        <v>26</v>
      </c>
      <c r="Y179" s="18" t="s">
        <v>30</v>
      </c>
      <c r="Z179" s="56" t="s">
        <v>12</v>
      </c>
      <c r="AA179" s="56" t="s">
        <v>13</v>
      </c>
      <c r="AB179" s="56" t="s">
        <v>14</v>
      </c>
      <c r="AC179" s="56" t="s">
        <v>35</v>
      </c>
      <c r="AD179" s="18" t="s">
        <v>26</v>
      </c>
      <c r="AE179" s="18" t="s">
        <v>30</v>
      </c>
      <c r="AF179" s="66" t="s">
        <v>15</v>
      </c>
      <c r="AG179" s="66" t="s">
        <v>16</v>
      </c>
      <c r="AH179" s="56" t="s">
        <v>17</v>
      </c>
      <c r="AI179" s="56" t="s">
        <v>36</v>
      </c>
      <c r="AJ179" s="18" t="s">
        <v>26</v>
      </c>
      <c r="AK179" s="18" t="s">
        <v>30</v>
      </c>
    </row>
    <row r="180" spans="1:37" x14ac:dyDescent="0.25">
      <c r="A180" s="57" t="s">
        <v>18</v>
      </c>
      <c r="B180" s="54">
        <v>0</v>
      </c>
      <c r="C180" s="58">
        <v>61</v>
      </c>
      <c r="D180" s="9">
        <v>8</v>
      </c>
      <c r="E180" s="9">
        <v>29</v>
      </c>
      <c r="F180" s="62">
        <f t="shared" ref="F180:F189" si="143">(AVERAGE(B180:E180))</f>
        <v>24.5</v>
      </c>
      <c r="G180" s="62">
        <f t="shared" ref="G180:G189" si="144">(STDEV(B180:E180))</f>
        <v>27.233557730613651</v>
      </c>
      <c r="H180" s="9">
        <v>49</v>
      </c>
      <c r="I180" s="9">
        <v>25</v>
      </c>
      <c r="J180" s="9">
        <v>17</v>
      </c>
      <c r="K180" s="9">
        <v>13</v>
      </c>
      <c r="L180" s="62">
        <f t="shared" ref="L180:L189" si="145">(AVERAGE(H180:K180))</f>
        <v>26</v>
      </c>
      <c r="M180" s="62">
        <f t="shared" ref="M180:M189" si="146">(STDEV(H180:K180))</f>
        <v>16.124515496597098</v>
      </c>
      <c r="N180" s="54">
        <v>27</v>
      </c>
      <c r="O180" s="9">
        <v>52</v>
      </c>
      <c r="P180" s="9">
        <v>10</v>
      </c>
      <c r="Q180" s="9">
        <v>8</v>
      </c>
      <c r="R180" s="62">
        <f t="shared" ref="R180:R189" si="147">(AVERAGE(N180:Q180))</f>
        <v>24.25</v>
      </c>
      <c r="S180" s="62">
        <f t="shared" ref="S180:S189" si="148">(STDEV(N180:Q180))</f>
        <v>20.369503348551891</v>
      </c>
      <c r="T180" s="9">
        <v>50</v>
      </c>
      <c r="U180" s="9">
        <v>1</v>
      </c>
      <c r="V180" s="9">
        <v>26</v>
      </c>
      <c r="W180" s="9">
        <v>3</v>
      </c>
      <c r="X180" s="62">
        <f t="shared" ref="X180:X189" si="149">(AVERAGE(T180:W180))</f>
        <v>20</v>
      </c>
      <c r="Y180" s="62">
        <f t="shared" ref="Y180:Y189" si="150">(STDEV(T180:W180))</f>
        <v>22.992752481307377</v>
      </c>
      <c r="Z180" s="9">
        <v>1</v>
      </c>
      <c r="AA180" s="9">
        <v>11</v>
      </c>
      <c r="AB180" s="9">
        <v>3</v>
      </c>
      <c r="AC180" s="9">
        <v>5</v>
      </c>
      <c r="AD180" s="62">
        <f t="shared" ref="AD180:AD189" si="151">(AVERAGE(Z180:AC180))</f>
        <v>5</v>
      </c>
      <c r="AE180" s="62">
        <f t="shared" ref="AE180:AE189" si="152">(STDEV(Z180:AC180))</f>
        <v>4.3204937989385739</v>
      </c>
      <c r="AF180" s="67">
        <v>3</v>
      </c>
      <c r="AG180" s="67">
        <v>1</v>
      </c>
      <c r="AH180" s="24">
        <v>12</v>
      </c>
      <c r="AI180" s="9">
        <v>5</v>
      </c>
      <c r="AJ180" s="62">
        <f t="shared" ref="AJ180:AJ189" si="153">(AVERAGE(AF180:AI180))</f>
        <v>5.25</v>
      </c>
      <c r="AK180" s="62">
        <f t="shared" ref="AK180:AK189" si="154">(STDEV(AF180:AI180))</f>
        <v>4.7871355387816905</v>
      </c>
    </row>
    <row r="181" spans="1:37" x14ac:dyDescent="0.25">
      <c r="A181" s="57" t="s">
        <v>19</v>
      </c>
      <c r="B181" s="54">
        <v>0</v>
      </c>
      <c r="C181" s="9">
        <v>0</v>
      </c>
      <c r="D181" s="9">
        <v>0</v>
      </c>
      <c r="E181" s="9">
        <v>0</v>
      </c>
      <c r="F181" s="62">
        <f t="shared" si="143"/>
        <v>0</v>
      </c>
      <c r="G181" s="62">
        <f t="shared" si="144"/>
        <v>0</v>
      </c>
      <c r="H181" s="9">
        <v>0</v>
      </c>
      <c r="I181" s="9">
        <v>0</v>
      </c>
      <c r="J181" s="9">
        <v>0</v>
      </c>
      <c r="K181" s="9">
        <v>0</v>
      </c>
      <c r="L181" s="62">
        <f t="shared" si="145"/>
        <v>0</v>
      </c>
      <c r="M181" s="62">
        <f t="shared" si="146"/>
        <v>0</v>
      </c>
      <c r="N181" s="54">
        <v>4</v>
      </c>
      <c r="O181" s="9">
        <v>2</v>
      </c>
      <c r="P181" s="9">
        <v>7</v>
      </c>
      <c r="Q181" s="9">
        <v>1</v>
      </c>
      <c r="R181" s="62">
        <f t="shared" si="147"/>
        <v>3.5</v>
      </c>
      <c r="S181" s="62">
        <f t="shared" si="148"/>
        <v>2.6457513110645907</v>
      </c>
      <c r="T181" s="9">
        <v>0</v>
      </c>
      <c r="U181" s="9">
        <v>0</v>
      </c>
      <c r="V181" s="9">
        <v>4</v>
      </c>
      <c r="W181" s="9">
        <v>1</v>
      </c>
      <c r="X181" s="62">
        <f t="shared" si="149"/>
        <v>1.25</v>
      </c>
      <c r="Y181" s="62">
        <f t="shared" si="150"/>
        <v>1.8929694486000912</v>
      </c>
      <c r="Z181" s="9">
        <v>0</v>
      </c>
      <c r="AA181" s="9">
        <v>0</v>
      </c>
      <c r="AB181" s="9">
        <v>0</v>
      </c>
      <c r="AC181" s="9">
        <v>0</v>
      </c>
      <c r="AD181" s="62">
        <f t="shared" si="151"/>
        <v>0</v>
      </c>
      <c r="AE181" s="62">
        <f t="shared" si="152"/>
        <v>0</v>
      </c>
      <c r="AF181" s="67">
        <v>0</v>
      </c>
      <c r="AG181" s="67">
        <v>0</v>
      </c>
      <c r="AH181" s="9">
        <v>0</v>
      </c>
      <c r="AI181" s="9">
        <v>0</v>
      </c>
      <c r="AJ181" s="62">
        <f t="shared" si="153"/>
        <v>0</v>
      </c>
      <c r="AK181" s="62">
        <f t="shared" si="154"/>
        <v>0</v>
      </c>
    </row>
    <row r="182" spans="1:37" x14ac:dyDescent="0.25">
      <c r="A182" s="57" t="s">
        <v>20</v>
      </c>
      <c r="B182" s="54">
        <v>1</v>
      </c>
      <c r="C182" s="9">
        <v>0</v>
      </c>
      <c r="D182" s="9">
        <v>0</v>
      </c>
      <c r="E182" s="9">
        <v>0</v>
      </c>
      <c r="F182" s="62">
        <f t="shared" si="143"/>
        <v>0.25</v>
      </c>
      <c r="G182" s="62">
        <f t="shared" si="144"/>
        <v>0.5</v>
      </c>
      <c r="H182" s="9">
        <v>0</v>
      </c>
      <c r="I182" s="9">
        <v>0</v>
      </c>
      <c r="J182" s="9">
        <v>0</v>
      </c>
      <c r="K182" s="9">
        <v>0</v>
      </c>
      <c r="L182" s="62">
        <f t="shared" si="145"/>
        <v>0</v>
      </c>
      <c r="M182" s="62">
        <f t="shared" si="146"/>
        <v>0</v>
      </c>
      <c r="N182" s="54">
        <v>0</v>
      </c>
      <c r="O182" s="9">
        <v>0</v>
      </c>
      <c r="P182" s="9">
        <v>0</v>
      </c>
      <c r="Q182" s="9">
        <v>0</v>
      </c>
      <c r="R182" s="62">
        <f t="shared" si="147"/>
        <v>0</v>
      </c>
      <c r="S182" s="62">
        <f t="shared" si="148"/>
        <v>0</v>
      </c>
      <c r="T182" s="9">
        <v>0</v>
      </c>
      <c r="U182" s="9">
        <v>0</v>
      </c>
      <c r="V182" s="9">
        <v>0</v>
      </c>
      <c r="W182" s="9">
        <v>0</v>
      </c>
      <c r="X182" s="62">
        <f t="shared" si="149"/>
        <v>0</v>
      </c>
      <c r="Y182" s="62">
        <f t="shared" si="150"/>
        <v>0</v>
      </c>
      <c r="Z182" s="9">
        <v>0</v>
      </c>
      <c r="AA182" s="9">
        <v>0</v>
      </c>
      <c r="AB182" s="9">
        <v>0</v>
      </c>
      <c r="AC182" s="9">
        <v>0</v>
      </c>
      <c r="AD182" s="62">
        <f t="shared" si="151"/>
        <v>0</v>
      </c>
      <c r="AE182" s="62">
        <f t="shared" si="152"/>
        <v>0</v>
      </c>
      <c r="AF182" s="67">
        <v>0</v>
      </c>
      <c r="AG182" s="68">
        <v>0</v>
      </c>
      <c r="AH182" s="9">
        <v>0</v>
      </c>
      <c r="AI182" s="9">
        <v>0</v>
      </c>
      <c r="AJ182" s="62">
        <f t="shared" si="153"/>
        <v>0</v>
      </c>
      <c r="AK182" s="62">
        <f t="shared" si="154"/>
        <v>0</v>
      </c>
    </row>
    <row r="183" spans="1:37" x14ac:dyDescent="0.25">
      <c r="A183" s="57" t="s">
        <v>21</v>
      </c>
      <c r="B183" s="54">
        <v>0</v>
      </c>
      <c r="C183" s="9">
        <v>1</v>
      </c>
      <c r="D183" s="9">
        <v>0</v>
      </c>
      <c r="E183" s="9">
        <v>1</v>
      </c>
      <c r="F183" s="62">
        <f t="shared" si="143"/>
        <v>0.5</v>
      </c>
      <c r="G183" s="62">
        <f t="shared" si="144"/>
        <v>0.57735026918962573</v>
      </c>
      <c r="H183" s="9">
        <v>0</v>
      </c>
      <c r="I183" s="9">
        <v>0</v>
      </c>
      <c r="J183" s="9">
        <v>0</v>
      </c>
      <c r="K183" s="9">
        <v>0</v>
      </c>
      <c r="L183" s="62">
        <f t="shared" si="145"/>
        <v>0</v>
      </c>
      <c r="M183" s="62">
        <f t="shared" si="146"/>
        <v>0</v>
      </c>
      <c r="N183" s="23">
        <v>0</v>
      </c>
      <c r="O183" s="9">
        <v>0</v>
      </c>
      <c r="P183" s="9">
        <v>0</v>
      </c>
      <c r="Q183" s="9">
        <v>0</v>
      </c>
      <c r="R183" s="62">
        <f t="shared" si="147"/>
        <v>0</v>
      </c>
      <c r="S183" s="62">
        <f t="shared" si="148"/>
        <v>0</v>
      </c>
      <c r="T183" s="9">
        <v>0</v>
      </c>
      <c r="U183" s="9">
        <v>0</v>
      </c>
      <c r="V183" s="9">
        <v>0</v>
      </c>
      <c r="W183" s="9">
        <v>0</v>
      </c>
      <c r="X183" s="62">
        <f t="shared" si="149"/>
        <v>0</v>
      </c>
      <c r="Y183" s="62">
        <f t="shared" si="150"/>
        <v>0</v>
      </c>
      <c r="Z183" s="9">
        <v>0</v>
      </c>
      <c r="AA183" s="9">
        <v>0</v>
      </c>
      <c r="AB183" s="9">
        <v>0</v>
      </c>
      <c r="AC183" s="9">
        <v>0</v>
      </c>
      <c r="AD183" s="62">
        <f t="shared" si="151"/>
        <v>0</v>
      </c>
      <c r="AE183" s="62">
        <f t="shared" si="152"/>
        <v>0</v>
      </c>
      <c r="AF183" s="67">
        <v>0</v>
      </c>
      <c r="AG183" s="67">
        <v>0</v>
      </c>
      <c r="AH183" s="9">
        <v>0</v>
      </c>
      <c r="AI183" s="9">
        <v>0</v>
      </c>
      <c r="AJ183" s="62">
        <f t="shared" si="153"/>
        <v>0</v>
      </c>
      <c r="AK183" s="62">
        <f t="shared" si="154"/>
        <v>0</v>
      </c>
    </row>
    <row r="184" spans="1:37" x14ac:dyDescent="0.25">
      <c r="A184" s="57" t="s">
        <v>37</v>
      </c>
      <c r="B184" s="54">
        <v>0</v>
      </c>
      <c r="C184" s="9">
        <v>0</v>
      </c>
      <c r="D184" s="9">
        <v>0</v>
      </c>
      <c r="E184" s="9">
        <v>0</v>
      </c>
      <c r="F184" s="62">
        <f t="shared" si="143"/>
        <v>0</v>
      </c>
      <c r="G184" s="62">
        <f t="shared" si="144"/>
        <v>0</v>
      </c>
      <c r="H184" s="9">
        <v>0</v>
      </c>
      <c r="I184" s="9">
        <v>0</v>
      </c>
      <c r="J184" s="9">
        <v>0</v>
      </c>
      <c r="K184" s="9">
        <v>0</v>
      </c>
      <c r="L184" s="62">
        <f t="shared" si="145"/>
        <v>0</v>
      </c>
      <c r="M184" s="62">
        <f t="shared" si="146"/>
        <v>0</v>
      </c>
      <c r="N184" s="54">
        <v>0</v>
      </c>
      <c r="O184" s="9">
        <v>0</v>
      </c>
      <c r="P184" s="9">
        <v>0</v>
      </c>
      <c r="Q184" s="9">
        <v>0</v>
      </c>
      <c r="R184" s="62">
        <f t="shared" si="147"/>
        <v>0</v>
      </c>
      <c r="S184" s="62">
        <f t="shared" si="148"/>
        <v>0</v>
      </c>
      <c r="T184" s="9">
        <v>0</v>
      </c>
      <c r="U184" s="9">
        <v>0</v>
      </c>
      <c r="V184" s="9">
        <v>0</v>
      </c>
      <c r="W184" s="9">
        <v>0</v>
      </c>
      <c r="X184" s="62">
        <f t="shared" si="149"/>
        <v>0</v>
      </c>
      <c r="Y184" s="62">
        <f t="shared" si="150"/>
        <v>0</v>
      </c>
      <c r="Z184" s="9">
        <v>0</v>
      </c>
      <c r="AA184" s="9">
        <v>8</v>
      </c>
      <c r="AB184" s="9">
        <v>0</v>
      </c>
      <c r="AC184" s="9">
        <v>0</v>
      </c>
      <c r="AD184" s="62">
        <f t="shared" si="151"/>
        <v>2</v>
      </c>
      <c r="AE184" s="62">
        <f t="shared" si="152"/>
        <v>4</v>
      </c>
      <c r="AF184" s="67">
        <v>2</v>
      </c>
      <c r="AG184" s="67">
        <v>0</v>
      </c>
      <c r="AH184" s="9">
        <v>0</v>
      </c>
      <c r="AI184" s="9">
        <v>0</v>
      </c>
      <c r="AJ184" s="62">
        <f t="shared" si="153"/>
        <v>0.5</v>
      </c>
      <c r="AK184" s="62">
        <f t="shared" si="154"/>
        <v>1</v>
      </c>
    </row>
    <row r="185" spans="1:37" x14ac:dyDescent="0.25">
      <c r="A185" s="57" t="s">
        <v>25</v>
      </c>
      <c r="B185" s="54">
        <v>0</v>
      </c>
      <c r="C185" s="9">
        <v>0</v>
      </c>
      <c r="D185" s="9">
        <v>5</v>
      </c>
      <c r="E185" s="9">
        <v>1</v>
      </c>
      <c r="F185" s="62">
        <f t="shared" si="143"/>
        <v>1.5</v>
      </c>
      <c r="G185" s="62">
        <f t="shared" si="144"/>
        <v>2.3804761428476167</v>
      </c>
      <c r="H185" s="9">
        <v>1</v>
      </c>
      <c r="I185" s="9">
        <v>0</v>
      </c>
      <c r="J185" s="9">
        <v>0</v>
      </c>
      <c r="K185" s="9">
        <v>0</v>
      </c>
      <c r="L185" s="62">
        <f t="shared" si="145"/>
        <v>0.25</v>
      </c>
      <c r="M185" s="62">
        <f t="shared" si="146"/>
        <v>0.5</v>
      </c>
      <c r="N185" s="54">
        <v>10</v>
      </c>
      <c r="O185" s="9">
        <v>15</v>
      </c>
      <c r="P185" s="9">
        <v>4</v>
      </c>
      <c r="Q185" s="9">
        <v>10</v>
      </c>
      <c r="R185" s="62">
        <f t="shared" si="147"/>
        <v>9.75</v>
      </c>
      <c r="S185" s="62">
        <f t="shared" si="148"/>
        <v>4.5</v>
      </c>
      <c r="T185" s="9">
        <v>1</v>
      </c>
      <c r="U185" s="9">
        <v>0</v>
      </c>
      <c r="V185" s="9">
        <v>0</v>
      </c>
      <c r="W185" s="9">
        <v>0</v>
      </c>
      <c r="X185" s="62">
        <f t="shared" si="149"/>
        <v>0.25</v>
      </c>
      <c r="Y185" s="62">
        <f t="shared" si="150"/>
        <v>0.5</v>
      </c>
      <c r="Z185" s="9">
        <v>0</v>
      </c>
      <c r="AA185" s="9">
        <v>0</v>
      </c>
      <c r="AB185" s="9">
        <v>0</v>
      </c>
      <c r="AC185" s="9">
        <v>0</v>
      </c>
      <c r="AD185" s="62">
        <f t="shared" si="151"/>
        <v>0</v>
      </c>
      <c r="AE185" s="62">
        <f t="shared" si="152"/>
        <v>0</v>
      </c>
      <c r="AF185" s="67">
        <v>0</v>
      </c>
      <c r="AG185" s="67">
        <v>6</v>
      </c>
      <c r="AH185" s="9">
        <v>1</v>
      </c>
      <c r="AI185" s="9">
        <v>1</v>
      </c>
      <c r="AJ185" s="62">
        <f t="shared" si="153"/>
        <v>2</v>
      </c>
      <c r="AK185" s="62">
        <f t="shared" si="154"/>
        <v>2.70801280154532</v>
      </c>
    </row>
    <row r="186" spans="1:37" x14ac:dyDescent="0.25">
      <c r="A186" s="57" t="s">
        <v>22</v>
      </c>
      <c r="B186" s="54">
        <v>2</v>
      </c>
      <c r="C186" s="9">
        <v>6</v>
      </c>
      <c r="D186" s="9">
        <v>0</v>
      </c>
      <c r="E186" s="9">
        <v>5</v>
      </c>
      <c r="F186" s="62">
        <f t="shared" si="143"/>
        <v>3.25</v>
      </c>
      <c r="G186" s="62">
        <f t="shared" si="144"/>
        <v>2.753785273643051</v>
      </c>
      <c r="H186" s="9">
        <v>4</v>
      </c>
      <c r="I186" s="9">
        <v>4</v>
      </c>
      <c r="J186" s="9">
        <v>4</v>
      </c>
      <c r="K186" s="9">
        <v>5</v>
      </c>
      <c r="L186" s="62">
        <f t="shared" si="145"/>
        <v>4.25</v>
      </c>
      <c r="M186" s="62">
        <f t="shared" si="146"/>
        <v>0.5</v>
      </c>
      <c r="N186" s="54">
        <v>0</v>
      </c>
      <c r="O186" s="9">
        <v>0</v>
      </c>
      <c r="P186" s="9">
        <v>0</v>
      </c>
      <c r="Q186" s="9">
        <v>0</v>
      </c>
      <c r="R186" s="62">
        <f t="shared" si="147"/>
        <v>0</v>
      </c>
      <c r="S186" s="62">
        <f t="shared" si="148"/>
        <v>0</v>
      </c>
      <c r="T186" s="9">
        <v>0</v>
      </c>
      <c r="U186" s="9">
        <v>0</v>
      </c>
      <c r="V186" s="9">
        <v>0</v>
      </c>
      <c r="W186" s="9">
        <v>0</v>
      </c>
      <c r="X186" s="62">
        <f t="shared" si="149"/>
        <v>0</v>
      </c>
      <c r="Y186" s="62">
        <f t="shared" si="150"/>
        <v>0</v>
      </c>
      <c r="Z186" s="9">
        <v>0</v>
      </c>
      <c r="AA186" s="9">
        <v>0</v>
      </c>
      <c r="AB186" s="9">
        <v>0</v>
      </c>
      <c r="AC186" s="9">
        <v>0</v>
      </c>
      <c r="AD186" s="62">
        <f t="shared" si="151"/>
        <v>0</v>
      </c>
      <c r="AE186" s="62">
        <f t="shared" si="152"/>
        <v>0</v>
      </c>
      <c r="AF186" s="67">
        <v>0</v>
      </c>
      <c r="AG186" s="67">
        <v>0</v>
      </c>
      <c r="AH186" s="9">
        <v>0</v>
      </c>
      <c r="AI186" s="9">
        <v>0</v>
      </c>
      <c r="AJ186" s="62">
        <f t="shared" si="153"/>
        <v>0</v>
      </c>
      <c r="AK186" s="62">
        <f t="shared" si="154"/>
        <v>0</v>
      </c>
    </row>
    <row r="187" spans="1:37" x14ac:dyDescent="0.25">
      <c r="A187" s="57" t="s">
        <v>43</v>
      </c>
      <c r="B187" s="54">
        <v>0</v>
      </c>
      <c r="C187" s="9">
        <v>0</v>
      </c>
      <c r="D187" s="9">
        <v>0</v>
      </c>
      <c r="E187" s="9">
        <v>0</v>
      </c>
      <c r="F187" s="62">
        <f t="shared" si="143"/>
        <v>0</v>
      </c>
      <c r="G187" s="62">
        <f t="shared" si="144"/>
        <v>0</v>
      </c>
      <c r="H187" s="9">
        <v>0</v>
      </c>
      <c r="I187" s="9">
        <v>0</v>
      </c>
      <c r="J187" s="9">
        <v>0</v>
      </c>
      <c r="K187" s="9">
        <v>1</v>
      </c>
      <c r="L187" s="62">
        <f t="shared" si="145"/>
        <v>0.25</v>
      </c>
      <c r="M187" s="62">
        <f t="shared" si="146"/>
        <v>0.5</v>
      </c>
      <c r="N187" s="54">
        <v>0</v>
      </c>
      <c r="O187" s="9">
        <v>0</v>
      </c>
      <c r="P187" s="9">
        <v>0</v>
      </c>
      <c r="Q187" s="9">
        <v>0</v>
      </c>
      <c r="R187" s="62">
        <f t="shared" si="147"/>
        <v>0</v>
      </c>
      <c r="S187" s="62">
        <f t="shared" si="148"/>
        <v>0</v>
      </c>
      <c r="T187" s="9">
        <v>0</v>
      </c>
      <c r="U187" s="9">
        <v>0</v>
      </c>
      <c r="V187" s="9">
        <v>0</v>
      </c>
      <c r="W187" s="9">
        <v>0</v>
      </c>
      <c r="X187" s="62">
        <f t="shared" si="149"/>
        <v>0</v>
      </c>
      <c r="Y187" s="62">
        <f t="shared" si="150"/>
        <v>0</v>
      </c>
      <c r="Z187" s="9">
        <v>0</v>
      </c>
      <c r="AA187" s="9">
        <v>0</v>
      </c>
      <c r="AB187" s="9">
        <v>0</v>
      </c>
      <c r="AC187" s="9">
        <v>0</v>
      </c>
      <c r="AD187" s="62">
        <f t="shared" si="151"/>
        <v>0</v>
      </c>
      <c r="AE187" s="62">
        <f t="shared" si="152"/>
        <v>0</v>
      </c>
      <c r="AF187" s="67">
        <v>0</v>
      </c>
      <c r="AG187" s="67">
        <v>0</v>
      </c>
      <c r="AH187" s="9">
        <v>0</v>
      </c>
      <c r="AI187" s="9">
        <v>0</v>
      </c>
      <c r="AJ187" s="62">
        <f t="shared" si="153"/>
        <v>0</v>
      </c>
      <c r="AK187" s="62">
        <f t="shared" si="154"/>
        <v>0</v>
      </c>
    </row>
    <row r="188" spans="1:37" x14ac:dyDescent="0.25">
      <c r="A188" s="57" t="s">
        <v>24</v>
      </c>
      <c r="B188" s="54">
        <v>0</v>
      </c>
      <c r="C188" s="9">
        <v>6</v>
      </c>
      <c r="D188" s="9">
        <v>7</v>
      </c>
      <c r="E188" s="9">
        <v>9</v>
      </c>
      <c r="F188" s="62">
        <f t="shared" si="143"/>
        <v>5.5</v>
      </c>
      <c r="G188" s="62">
        <f t="shared" si="144"/>
        <v>3.872983346207417</v>
      </c>
      <c r="H188" s="9">
        <v>2</v>
      </c>
      <c r="I188" s="9">
        <v>1</v>
      </c>
      <c r="J188" s="9">
        <v>4</v>
      </c>
      <c r="K188" s="9">
        <v>4</v>
      </c>
      <c r="L188" s="62">
        <f t="shared" si="145"/>
        <v>2.75</v>
      </c>
      <c r="M188" s="62">
        <f t="shared" si="146"/>
        <v>1.5</v>
      </c>
      <c r="N188" s="54">
        <v>0</v>
      </c>
      <c r="O188" s="9">
        <v>0</v>
      </c>
      <c r="P188" s="9">
        <v>0</v>
      </c>
      <c r="Q188" s="9">
        <v>0</v>
      </c>
      <c r="R188" s="62">
        <f t="shared" si="147"/>
        <v>0</v>
      </c>
      <c r="S188" s="62">
        <f t="shared" si="148"/>
        <v>0</v>
      </c>
      <c r="T188" s="9">
        <v>0</v>
      </c>
      <c r="U188" s="9">
        <v>0</v>
      </c>
      <c r="V188" s="9">
        <v>0</v>
      </c>
      <c r="W188" s="9">
        <v>0</v>
      </c>
      <c r="X188" s="62">
        <f t="shared" si="149"/>
        <v>0</v>
      </c>
      <c r="Y188" s="62">
        <f t="shared" si="150"/>
        <v>0</v>
      </c>
      <c r="Z188" s="61">
        <v>0</v>
      </c>
      <c r="AA188" s="61">
        <v>0</v>
      </c>
      <c r="AB188" s="61">
        <v>0</v>
      </c>
      <c r="AC188" s="61">
        <v>0</v>
      </c>
      <c r="AD188" s="62">
        <f t="shared" si="151"/>
        <v>0</v>
      </c>
      <c r="AE188" s="62">
        <f t="shared" si="152"/>
        <v>0</v>
      </c>
      <c r="AF188" s="67">
        <v>0</v>
      </c>
      <c r="AG188" s="67">
        <v>1</v>
      </c>
      <c r="AH188" s="24">
        <v>3</v>
      </c>
      <c r="AI188" s="9">
        <v>5</v>
      </c>
      <c r="AJ188" s="62">
        <f t="shared" si="153"/>
        <v>2.25</v>
      </c>
      <c r="AK188" s="62">
        <f t="shared" si="154"/>
        <v>2.2173557826083452</v>
      </c>
    </row>
    <row r="189" spans="1:37" s="81" customFormat="1" x14ac:dyDescent="0.25">
      <c r="A189" s="108" t="s">
        <v>39</v>
      </c>
      <c r="B189" s="110">
        <f>(SUM(B180:B188))</f>
        <v>3</v>
      </c>
      <c r="C189" s="110">
        <f t="shared" ref="C189:E189" si="155">(SUM(C180:C188))</f>
        <v>74</v>
      </c>
      <c r="D189" s="110">
        <f t="shared" si="155"/>
        <v>20</v>
      </c>
      <c r="E189" s="110">
        <f t="shared" si="155"/>
        <v>45</v>
      </c>
      <c r="F189" s="83">
        <f t="shared" si="143"/>
        <v>35.5</v>
      </c>
      <c r="G189" s="83">
        <f t="shared" si="144"/>
        <v>30.924639582917266</v>
      </c>
      <c r="H189" s="109">
        <f>(SUM(H180:H188))</f>
        <v>56</v>
      </c>
      <c r="I189" s="109">
        <f t="shared" ref="I189:K189" si="156">(SUM(I180:I188))</f>
        <v>30</v>
      </c>
      <c r="J189" s="109">
        <f t="shared" si="156"/>
        <v>25</v>
      </c>
      <c r="K189" s="109">
        <f t="shared" si="156"/>
        <v>23</v>
      </c>
      <c r="L189" s="45">
        <f t="shared" si="145"/>
        <v>33.5</v>
      </c>
      <c r="M189" s="45">
        <f t="shared" si="146"/>
        <v>15.286159317064135</v>
      </c>
      <c r="N189" s="45">
        <f>SUM(N180:N188)</f>
        <v>41</v>
      </c>
      <c r="O189" s="45">
        <f t="shared" ref="O189:Q189" si="157">SUM(O180:O188)</f>
        <v>69</v>
      </c>
      <c r="P189" s="45">
        <f t="shared" si="157"/>
        <v>21</v>
      </c>
      <c r="Q189" s="45">
        <f t="shared" si="157"/>
        <v>19</v>
      </c>
      <c r="R189" s="45">
        <f t="shared" si="147"/>
        <v>37.5</v>
      </c>
      <c r="S189" s="45">
        <f t="shared" si="148"/>
        <v>23.230726778701236</v>
      </c>
      <c r="T189" s="109">
        <f>(SUM(T180:T188))</f>
        <v>51</v>
      </c>
      <c r="U189" s="109">
        <f t="shared" ref="U189:W189" si="158">(SUM(U180:U188))</f>
        <v>1</v>
      </c>
      <c r="V189" s="109">
        <f t="shared" si="158"/>
        <v>30</v>
      </c>
      <c r="W189" s="109">
        <f t="shared" si="158"/>
        <v>4</v>
      </c>
      <c r="X189" s="45">
        <f t="shared" si="149"/>
        <v>21.5</v>
      </c>
      <c r="Y189" s="45">
        <f t="shared" si="150"/>
        <v>23.586719427112651</v>
      </c>
      <c r="Z189" s="109">
        <f>SUM(Z180:Z188)</f>
        <v>1</v>
      </c>
      <c r="AA189" s="109">
        <f t="shared" ref="AA189:AC189" si="159">SUM(AA180:AA188)</f>
        <v>19</v>
      </c>
      <c r="AB189" s="109">
        <f t="shared" si="159"/>
        <v>3</v>
      </c>
      <c r="AC189" s="109">
        <f t="shared" si="159"/>
        <v>5</v>
      </c>
      <c r="AD189" s="45">
        <f t="shared" si="151"/>
        <v>7</v>
      </c>
      <c r="AE189" s="45">
        <f t="shared" si="152"/>
        <v>8.1649658092772608</v>
      </c>
      <c r="AF189" s="45">
        <f>SUM(AF180:AF188)</f>
        <v>5</v>
      </c>
      <c r="AG189" s="45">
        <f t="shared" ref="AG189:AI189" si="160">SUM(AG180:AG188)</f>
        <v>8</v>
      </c>
      <c r="AH189" s="45">
        <f t="shared" si="160"/>
        <v>16</v>
      </c>
      <c r="AI189" s="45">
        <f t="shared" si="160"/>
        <v>11</v>
      </c>
      <c r="AJ189" s="45">
        <f t="shared" si="153"/>
        <v>10</v>
      </c>
      <c r="AK189" s="45">
        <f t="shared" si="154"/>
        <v>4.6904157598234297</v>
      </c>
    </row>
    <row r="190" spans="1:37" x14ac:dyDescent="0.25">
      <c r="A190" s="92" t="s">
        <v>80</v>
      </c>
      <c r="B190" s="69">
        <v>2</v>
      </c>
      <c r="C190" s="69">
        <v>4</v>
      </c>
      <c r="D190" s="69">
        <v>3</v>
      </c>
      <c r="E190" s="69">
        <v>5</v>
      </c>
      <c r="F190" s="107">
        <f>AVERAGE(B190:E190)</f>
        <v>3.5</v>
      </c>
      <c r="G190" s="107">
        <f>STDEV(B190:E190)</f>
        <v>1.2909944487358056</v>
      </c>
      <c r="H190" s="69">
        <v>4</v>
      </c>
      <c r="I190" s="69">
        <v>3</v>
      </c>
      <c r="J190" s="69">
        <v>3</v>
      </c>
      <c r="K190" s="69">
        <v>4</v>
      </c>
      <c r="L190" s="43">
        <f>AVERAGE(H190:K190)</f>
        <v>3.5</v>
      </c>
      <c r="M190" s="43">
        <f>STDEV(H190:K190)</f>
        <v>0.57735026918962573</v>
      </c>
      <c r="N190" s="69">
        <v>3</v>
      </c>
      <c r="O190" s="69">
        <v>3</v>
      </c>
      <c r="P190" s="69">
        <v>3</v>
      </c>
      <c r="Q190" s="69">
        <v>3</v>
      </c>
      <c r="R190" s="44">
        <f>AVERAGE(N190:Q190)</f>
        <v>3</v>
      </c>
      <c r="S190" s="44">
        <f>STDEV(N190:Q190)</f>
        <v>0</v>
      </c>
      <c r="Z190" s="69">
        <v>1</v>
      </c>
      <c r="AA190" s="69">
        <v>2</v>
      </c>
      <c r="AB190" s="69">
        <v>1</v>
      </c>
      <c r="AC190" s="69">
        <v>1</v>
      </c>
      <c r="AD190" s="43">
        <f>AVERAGE(Z190:AC190)</f>
        <v>1.25</v>
      </c>
      <c r="AE190" s="43">
        <f>STDEV(Z190:AC190)</f>
        <v>0.5</v>
      </c>
      <c r="AF190" s="68">
        <v>2</v>
      </c>
      <c r="AG190" s="68">
        <v>3</v>
      </c>
      <c r="AH190" s="119">
        <v>3</v>
      </c>
      <c r="AI190" s="22">
        <v>3</v>
      </c>
      <c r="AJ190" s="44">
        <f>AVERAGE(AF190:AI190)</f>
        <v>2.75</v>
      </c>
      <c r="AK190" s="44">
        <f>STDEV(AF190:AI190)</f>
        <v>0.5</v>
      </c>
    </row>
  </sheetData>
  <mergeCells count="13">
    <mergeCell ref="U129:V129"/>
    <mergeCell ref="U178:V178"/>
    <mergeCell ref="C1:D1"/>
    <mergeCell ref="C33:D33"/>
    <mergeCell ref="C65:D65"/>
    <mergeCell ref="C81:D81"/>
    <mergeCell ref="C97:D97"/>
    <mergeCell ref="U33:V33"/>
    <mergeCell ref="U49:V49"/>
    <mergeCell ref="U65:V65"/>
    <mergeCell ref="U81:V81"/>
    <mergeCell ref="U97:V97"/>
    <mergeCell ref="U112:V11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topLeftCell="A52" workbookViewId="0">
      <selection activeCell="A22" sqref="A22:XFD70"/>
    </sheetView>
  </sheetViews>
  <sheetFormatPr baseColWidth="10" defaultRowHeight="15" x14ac:dyDescent="0.25"/>
  <cols>
    <col min="8" max="8" width="11.42578125" style="84"/>
  </cols>
  <sheetData>
    <row r="1" spans="1:12" ht="21" x14ac:dyDescent="0.35">
      <c r="A1" s="129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25">
      <c r="A2" s="87"/>
      <c r="B2" s="123" t="s">
        <v>75</v>
      </c>
      <c r="C2" s="123"/>
      <c r="D2" s="123"/>
      <c r="E2" s="123"/>
      <c r="F2" s="123"/>
      <c r="G2" s="87"/>
      <c r="H2" s="123" t="s">
        <v>76</v>
      </c>
      <c r="I2" s="123"/>
      <c r="J2" s="123"/>
      <c r="K2" s="123"/>
      <c r="L2" s="123"/>
    </row>
    <row r="3" spans="1:12" x14ac:dyDescent="0.25">
      <c r="A3" s="26"/>
      <c r="B3" s="26" t="s">
        <v>68</v>
      </c>
      <c r="C3" s="26" t="s">
        <v>69</v>
      </c>
      <c r="D3" s="26" t="s">
        <v>70</v>
      </c>
      <c r="E3" s="26" t="s">
        <v>71</v>
      </c>
      <c r="F3" s="26" t="s">
        <v>72</v>
      </c>
      <c r="G3" s="26"/>
      <c r="H3" s="88" t="s">
        <v>68</v>
      </c>
      <c r="I3" s="26" t="s">
        <v>69</v>
      </c>
      <c r="J3" s="26" t="s">
        <v>70</v>
      </c>
      <c r="K3" s="26" t="s">
        <v>71</v>
      </c>
      <c r="L3" s="26" t="s">
        <v>72</v>
      </c>
    </row>
    <row r="4" spans="1:12" x14ac:dyDescent="0.25">
      <c r="A4" t="s">
        <v>54</v>
      </c>
      <c r="B4">
        <v>22.3</v>
      </c>
      <c r="C4">
        <v>18</v>
      </c>
      <c r="D4">
        <v>21.7</v>
      </c>
      <c r="E4">
        <v>31</v>
      </c>
      <c r="F4">
        <v>7</v>
      </c>
      <c r="H4">
        <v>12.7</v>
      </c>
      <c r="I4">
        <v>8.9</v>
      </c>
      <c r="J4">
        <v>2.5</v>
      </c>
      <c r="K4">
        <v>4</v>
      </c>
      <c r="L4">
        <v>7.9</v>
      </c>
    </row>
    <row r="5" spans="1:12" x14ac:dyDescent="0.25">
      <c r="A5" t="s">
        <v>55</v>
      </c>
      <c r="B5">
        <v>71</v>
      </c>
      <c r="C5">
        <v>10</v>
      </c>
      <c r="D5">
        <v>21.7</v>
      </c>
      <c r="E5">
        <v>10</v>
      </c>
      <c r="F5">
        <v>22</v>
      </c>
      <c r="H5">
        <v>56.2</v>
      </c>
      <c r="I5">
        <v>4.4000000000000004</v>
      </c>
      <c r="J5">
        <v>6.4</v>
      </c>
      <c r="K5">
        <v>6.1</v>
      </c>
      <c r="L5">
        <v>9.1999999999999993</v>
      </c>
    </row>
    <row r="6" spans="1:12" x14ac:dyDescent="0.25">
      <c r="A6" t="s">
        <v>56</v>
      </c>
      <c r="B6">
        <v>55.5</v>
      </c>
      <c r="C6">
        <v>24.3</v>
      </c>
      <c r="D6">
        <v>4</v>
      </c>
      <c r="E6">
        <v>28.3</v>
      </c>
      <c r="F6">
        <v>17</v>
      </c>
      <c r="H6">
        <v>27.1</v>
      </c>
      <c r="I6">
        <v>10.1</v>
      </c>
      <c r="J6">
        <v>3.6</v>
      </c>
      <c r="K6">
        <v>24.9</v>
      </c>
      <c r="L6">
        <v>9.8000000000000007</v>
      </c>
    </row>
    <row r="7" spans="1:12" x14ac:dyDescent="0.25">
      <c r="A7" t="s">
        <v>57</v>
      </c>
      <c r="B7">
        <v>28.3</v>
      </c>
      <c r="C7">
        <v>28</v>
      </c>
      <c r="D7">
        <v>8.5</v>
      </c>
      <c r="E7">
        <v>11.8</v>
      </c>
      <c r="F7">
        <v>8.3000000000000007</v>
      </c>
      <c r="H7">
        <v>14.1</v>
      </c>
      <c r="I7">
        <v>18.100000000000001</v>
      </c>
      <c r="J7">
        <v>6</v>
      </c>
      <c r="K7">
        <v>6.8</v>
      </c>
      <c r="L7">
        <v>4.0999999999999996</v>
      </c>
    </row>
    <row r="8" spans="1:12" x14ac:dyDescent="0.25">
      <c r="A8" t="s">
        <v>58</v>
      </c>
      <c r="B8">
        <v>75.8</v>
      </c>
      <c r="C8">
        <v>45.5</v>
      </c>
      <c r="D8">
        <v>13.5</v>
      </c>
      <c r="E8">
        <v>32.5</v>
      </c>
      <c r="F8">
        <v>19</v>
      </c>
      <c r="H8">
        <v>21.8</v>
      </c>
      <c r="I8">
        <v>13</v>
      </c>
      <c r="J8">
        <v>10.5</v>
      </c>
      <c r="K8">
        <v>16.8</v>
      </c>
      <c r="L8">
        <v>12.6</v>
      </c>
    </row>
    <row r="9" spans="1:12" x14ac:dyDescent="0.25">
      <c r="A9" t="s">
        <v>59</v>
      </c>
      <c r="B9">
        <v>29.8</v>
      </c>
      <c r="C9">
        <v>19.8</v>
      </c>
      <c r="D9">
        <v>35.299999999999997</v>
      </c>
      <c r="E9">
        <v>13.8</v>
      </c>
      <c r="F9">
        <v>15.8</v>
      </c>
      <c r="H9">
        <v>19.399999999999999</v>
      </c>
      <c r="I9">
        <v>19.600000000000001</v>
      </c>
      <c r="J9">
        <v>40.9</v>
      </c>
      <c r="K9">
        <v>23.6</v>
      </c>
      <c r="L9">
        <v>6.9</v>
      </c>
    </row>
    <row r="10" spans="1:12" x14ac:dyDescent="0.25">
      <c r="A10" t="s">
        <v>60</v>
      </c>
      <c r="B10">
        <v>42.5</v>
      </c>
      <c r="C10">
        <v>31</v>
      </c>
      <c r="D10">
        <v>3.3</v>
      </c>
      <c r="E10">
        <v>43.5</v>
      </c>
      <c r="F10">
        <v>3.3</v>
      </c>
      <c r="H10">
        <v>17.2</v>
      </c>
      <c r="I10">
        <v>5.6</v>
      </c>
      <c r="J10">
        <v>3.3</v>
      </c>
      <c r="K10">
        <v>9.6999999999999993</v>
      </c>
      <c r="L10">
        <v>1.7</v>
      </c>
    </row>
    <row r="11" spans="1:12" x14ac:dyDescent="0.25">
      <c r="A11" t="s">
        <v>61</v>
      </c>
      <c r="B11">
        <v>19.5</v>
      </c>
      <c r="C11">
        <v>21.5</v>
      </c>
      <c r="D11">
        <v>11.8</v>
      </c>
      <c r="E11">
        <v>18.8</v>
      </c>
      <c r="F11">
        <v>6.5</v>
      </c>
      <c r="H11">
        <v>5.2</v>
      </c>
      <c r="I11">
        <v>14.8</v>
      </c>
      <c r="J11">
        <v>5.6</v>
      </c>
      <c r="K11">
        <v>14.7</v>
      </c>
      <c r="L11">
        <v>6.9</v>
      </c>
    </row>
    <row r="12" spans="1:12" x14ac:dyDescent="0.25">
      <c r="A12" t="s">
        <v>62</v>
      </c>
      <c r="B12">
        <v>67</v>
      </c>
      <c r="C12">
        <v>77.8</v>
      </c>
      <c r="D12">
        <v>55.3</v>
      </c>
      <c r="E12">
        <v>22.3</v>
      </c>
      <c r="F12">
        <v>13</v>
      </c>
      <c r="H12">
        <v>46.8</v>
      </c>
      <c r="I12">
        <v>22.8</v>
      </c>
      <c r="J12">
        <v>31.4</v>
      </c>
      <c r="K12">
        <v>8.3000000000000007</v>
      </c>
      <c r="L12">
        <v>1.4</v>
      </c>
    </row>
    <row r="13" spans="1:12" x14ac:dyDescent="0.25">
      <c r="A13" t="s">
        <v>63</v>
      </c>
      <c r="B13">
        <v>29.3</v>
      </c>
      <c r="C13">
        <v>33.299999999999997</v>
      </c>
      <c r="E13">
        <v>18.8</v>
      </c>
      <c r="F13">
        <v>2.5</v>
      </c>
      <c r="H13">
        <v>16.600000000000001</v>
      </c>
      <c r="I13">
        <v>8.1999999999999993</v>
      </c>
      <c r="K13">
        <v>15.7</v>
      </c>
      <c r="L13">
        <v>2.4</v>
      </c>
    </row>
    <row r="14" spans="1:12" x14ac:dyDescent="0.25">
      <c r="A14" t="s">
        <v>64</v>
      </c>
      <c r="B14">
        <v>68.3</v>
      </c>
      <c r="C14">
        <v>51.8</v>
      </c>
      <c r="E14">
        <v>17.5</v>
      </c>
      <c r="F14">
        <v>18</v>
      </c>
      <c r="H14">
        <v>54.1</v>
      </c>
      <c r="I14">
        <v>17.5</v>
      </c>
      <c r="K14">
        <v>10.4</v>
      </c>
      <c r="L14">
        <v>11.4</v>
      </c>
    </row>
    <row r="15" spans="1:12" x14ac:dyDescent="0.25">
      <c r="A15" t="s">
        <v>65</v>
      </c>
      <c r="B15">
        <v>35.5</v>
      </c>
      <c r="C15">
        <v>33.5</v>
      </c>
      <c r="D15">
        <v>7</v>
      </c>
      <c r="E15">
        <v>37.5</v>
      </c>
      <c r="F15">
        <v>10</v>
      </c>
      <c r="H15">
        <v>30.9</v>
      </c>
      <c r="I15">
        <v>15.3</v>
      </c>
      <c r="J15">
        <v>8.1999999999999993</v>
      </c>
      <c r="K15">
        <v>23.2</v>
      </c>
      <c r="L15">
        <v>4.7</v>
      </c>
    </row>
    <row r="16" spans="1:12" x14ac:dyDescent="0.25">
      <c r="A16" t="s">
        <v>66</v>
      </c>
      <c r="B16">
        <v>23.5</v>
      </c>
      <c r="C16">
        <v>41.5</v>
      </c>
      <c r="F16">
        <v>13</v>
      </c>
      <c r="H16">
        <v>9.8000000000000007</v>
      </c>
      <c r="I16">
        <v>15.1</v>
      </c>
      <c r="L16">
        <v>15.5</v>
      </c>
    </row>
    <row r="17" spans="1:15" x14ac:dyDescent="0.25">
      <c r="A17" t="s">
        <v>67</v>
      </c>
      <c r="B17">
        <v>43.5</v>
      </c>
      <c r="C17">
        <v>24</v>
      </c>
      <c r="D17">
        <v>16.8</v>
      </c>
      <c r="E17">
        <v>12</v>
      </c>
      <c r="F17">
        <v>1.5</v>
      </c>
      <c r="H17">
        <v>46.5</v>
      </c>
      <c r="I17">
        <v>17.600000000000001</v>
      </c>
      <c r="J17">
        <v>17.899999999999999</v>
      </c>
      <c r="K17">
        <v>6</v>
      </c>
      <c r="L17">
        <v>1.7</v>
      </c>
    </row>
    <row r="18" spans="1:15" x14ac:dyDescent="0.25">
      <c r="A18" s="87"/>
      <c r="B18" s="87"/>
      <c r="C18" s="87"/>
      <c r="D18" s="87"/>
      <c r="E18" s="87"/>
      <c r="F18" s="87"/>
      <c r="H18" s="85"/>
    </row>
    <row r="19" spans="1:15" x14ac:dyDescent="0.25">
      <c r="A19" t="s">
        <v>73</v>
      </c>
      <c r="B19" s="86">
        <f>AVERAGE(B4:B17)</f>
        <v>43.7</v>
      </c>
      <c r="C19" s="86">
        <f t="shared" ref="C19:F19" si="0">AVERAGE(C4:C17)</f>
        <v>32.857142857142854</v>
      </c>
      <c r="D19" s="86">
        <f t="shared" si="0"/>
        <v>18.081818181818182</v>
      </c>
      <c r="E19" s="86">
        <f>AVERAGE(E4:E17)</f>
        <v>22.907692307692308</v>
      </c>
      <c r="F19" s="86">
        <f t="shared" si="0"/>
        <v>11.207142857142856</v>
      </c>
    </row>
    <row r="20" spans="1:15" x14ac:dyDescent="0.25">
      <c r="A20" t="s">
        <v>74</v>
      </c>
      <c r="B20" s="86">
        <f>STDEV(B4:B17)</f>
        <v>20.040497460430917</v>
      </c>
      <c r="C20" s="86">
        <f t="shared" ref="C20:F20" si="1">STDEV(C4:C17)</f>
        <v>17.176043884331559</v>
      </c>
      <c r="D20" s="86">
        <f t="shared" si="1"/>
        <v>15.496310411308762</v>
      </c>
      <c r="E20" s="86">
        <f>STDEV(E4:E17)</f>
        <v>10.719255379803013</v>
      </c>
      <c r="F20" s="86">
        <f t="shared" si="1"/>
        <v>6.6028506997082257</v>
      </c>
    </row>
    <row r="22" spans="1:15" x14ac:dyDescent="0.25">
      <c r="A22" s="89"/>
      <c r="B22" s="89"/>
      <c r="C22" s="89"/>
      <c r="D22" s="89"/>
      <c r="E22" s="89"/>
      <c r="F22" s="89"/>
      <c r="G22" s="89"/>
      <c r="H22" s="90"/>
      <c r="I22" s="89"/>
      <c r="J22" s="89"/>
      <c r="K22" s="89"/>
      <c r="L22" s="89"/>
    </row>
    <row r="23" spans="1:15" ht="21" x14ac:dyDescent="0.35">
      <c r="A23" s="129" t="s">
        <v>78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5" x14ac:dyDescent="0.25">
      <c r="A24" s="87"/>
      <c r="B24" s="123" t="s">
        <v>75</v>
      </c>
      <c r="C24" s="123"/>
      <c r="D24" s="123"/>
      <c r="E24" s="123"/>
      <c r="F24" s="123"/>
      <c r="G24" s="87"/>
      <c r="H24" s="123" t="s">
        <v>76</v>
      </c>
      <c r="I24" s="123"/>
      <c r="J24" s="123"/>
      <c r="K24" s="123"/>
      <c r="L24" s="123"/>
    </row>
    <row r="25" spans="1:15" x14ac:dyDescent="0.25">
      <c r="A25" s="26"/>
      <c r="B25" s="26" t="s">
        <v>68</v>
      </c>
      <c r="C25" s="26" t="s">
        <v>69</v>
      </c>
      <c r="D25" s="26" t="s">
        <v>70</v>
      </c>
      <c r="E25" s="26" t="s">
        <v>71</v>
      </c>
      <c r="F25" s="26" t="s">
        <v>72</v>
      </c>
      <c r="G25" s="26"/>
      <c r="H25" s="88" t="s">
        <v>68</v>
      </c>
      <c r="I25" s="26" t="s">
        <v>69</v>
      </c>
      <c r="J25" s="26" t="s">
        <v>70</v>
      </c>
      <c r="K25" s="26" t="s">
        <v>71</v>
      </c>
      <c r="L25" s="26" t="s">
        <v>72</v>
      </c>
    </row>
    <row r="26" spans="1:15" x14ac:dyDescent="0.25">
      <c r="A26" t="s">
        <v>54</v>
      </c>
      <c r="B26">
        <v>9.6999999999999993</v>
      </c>
      <c r="C26">
        <v>14.3</v>
      </c>
      <c r="D26">
        <v>20.7</v>
      </c>
      <c r="E26">
        <v>11.3</v>
      </c>
      <c r="F26">
        <v>4.7</v>
      </c>
      <c r="H26" s="84">
        <v>4.9000000000000004</v>
      </c>
      <c r="I26">
        <v>8.1</v>
      </c>
      <c r="J26">
        <v>2.2999999999999998</v>
      </c>
      <c r="K26">
        <v>3.8</v>
      </c>
      <c r="L26">
        <v>4.7</v>
      </c>
      <c r="O26" s="86"/>
    </row>
    <row r="27" spans="1:15" x14ac:dyDescent="0.25">
      <c r="A27" t="s">
        <v>55</v>
      </c>
      <c r="B27">
        <v>61.3</v>
      </c>
      <c r="C27">
        <v>9</v>
      </c>
      <c r="D27">
        <v>17</v>
      </c>
      <c r="E27">
        <v>10</v>
      </c>
      <c r="F27">
        <v>22</v>
      </c>
      <c r="H27" s="84">
        <v>50.5</v>
      </c>
      <c r="I27">
        <v>4.4000000000000004</v>
      </c>
      <c r="J27">
        <v>10.5</v>
      </c>
      <c r="K27">
        <v>6.1</v>
      </c>
      <c r="L27">
        <v>6.1</v>
      </c>
      <c r="O27" s="86"/>
    </row>
    <row r="28" spans="1:15" x14ac:dyDescent="0.25">
      <c r="A28" t="s">
        <v>56</v>
      </c>
      <c r="B28">
        <v>48.5</v>
      </c>
      <c r="C28">
        <v>17.3</v>
      </c>
      <c r="D28">
        <v>3</v>
      </c>
      <c r="E28">
        <v>5.8</v>
      </c>
      <c r="F28">
        <v>12.5</v>
      </c>
      <c r="H28" s="84">
        <v>21</v>
      </c>
      <c r="I28">
        <v>11.9</v>
      </c>
      <c r="J28">
        <v>2.4</v>
      </c>
      <c r="K28">
        <v>4.0999999999999996</v>
      </c>
      <c r="L28">
        <v>7.6</v>
      </c>
      <c r="O28" s="86"/>
    </row>
    <row r="29" spans="1:15" x14ac:dyDescent="0.25">
      <c r="A29" t="s">
        <v>57</v>
      </c>
      <c r="B29">
        <v>22</v>
      </c>
      <c r="C29">
        <v>19.3</v>
      </c>
      <c r="D29">
        <v>4.8</v>
      </c>
      <c r="E29">
        <v>2.5</v>
      </c>
      <c r="F29">
        <v>7.5</v>
      </c>
      <c r="H29" s="84">
        <v>15.2</v>
      </c>
      <c r="I29">
        <v>14.5</v>
      </c>
      <c r="J29">
        <v>3.9</v>
      </c>
      <c r="K29">
        <v>5</v>
      </c>
      <c r="L29">
        <v>4.7</v>
      </c>
      <c r="O29" s="86"/>
    </row>
    <row r="30" spans="1:15" x14ac:dyDescent="0.25">
      <c r="A30" t="s">
        <v>58</v>
      </c>
      <c r="B30">
        <v>63.8</v>
      </c>
      <c r="C30">
        <v>32.5</v>
      </c>
      <c r="D30">
        <v>5.5</v>
      </c>
      <c r="E30">
        <v>3.5</v>
      </c>
      <c r="F30">
        <v>13.8</v>
      </c>
      <c r="H30" s="84">
        <v>22.2</v>
      </c>
      <c r="I30">
        <v>11</v>
      </c>
      <c r="J30">
        <v>3.3</v>
      </c>
      <c r="K30">
        <v>7</v>
      </c>
      <c r="L30">
        <v>8.6</v>
      </c>
      <c r="O30" s="86"/>
    </row>
    <row r="31" spans="1:15" x14ac:dyDescent="0.25">
      <c r="A31" t="s">
        <v>59</v>
      </c>
      <c r="B31">
        <v>21.3</v>
      </c>
      <c r="C31">
        <v>16.5</v>
      </c>
      <c r="D31">
        <v>12.8</v>
      </c>
      <c r="E31">
        <v>0</v>
      </c>
      <c r="F31">
        <v>9.5</v>
      </c>
      <c r="H31" s="84">
        <v>16.399999999999999</v>
      </c>
      <c r="I31">
        <v>20</v>
      </c>
      <c r="J31">
        <v>5</v>
      </c>
      <c r="K31">
        <v>0</v>
      </c>
      <c r="L31">
        <v>6.7</v>
      </c>
      <c r="O31" s="86"/>
    </row>
    <row r="32" spans="1:15" x14ac:dyDescent="0.25">
      <c r="A32" t="s">
        <v>60</v>
      </c>
      <c r="B32">
        <v>30.3</v>
      </c>
      <c r="C32">
        <v>16</v>
      </c>
      <c r="D32">
        <v>0.5</v>
      </c>
      <c r="E32">
        <v>7.3</v>
      </c>
      <c r="F32">
        <v>1.3</v>
      </c>
      <c r="H32" s="84">
        <v>20.399999999999999</v>
      </c>
      <c r="I32">
        <v>14.3</v>
      </c>
      <c r="J32">
        <v>0.6</v>
      </c>
      <c r="K32">
        <v>5.3</v>
      </c>
      <c r="L32">
        <v>1.3</v>
      </c>
      <c r="O32" s="86"/>
    </row>
    <row r="33" spans="1:15" x14ac:dyDescent="0.25">
      <c r="A33" t="s">
        <v>61</v>
      </c>
      <c r="B33">
        <v>12.5</v>
      </c>
      <c r="C33">
        <v>13.3</v>
      </c>
      <c r="D33">
        <v>10.3</v>
      </c>
      <c r="E33">
        <v>4</v>
      </c>
      <c r="F33">
        <v>2.8</v>
      </c>
      <c r="H33" s="84">
        <v>7.8</v>
      </c>
      <c r="I33">
        <v>8.1</v>
      </c>
      <c r="J33">
        <v>4.5</v>
      </c>
      <c r="K33">
        <v>4.2</v>
      </c>
      <c r="L33">
        <v>4.2</v>
      </c>
      <c r="O33" s="86"/>
    </row>
    <row r="34" spans="1:15" x14ac:dyDescent="0.25">
      <c r="A34" t="s">
        <v>62</v>
      </c>
      <c r="B34">
        <v>55.3</v>
      </c>
      <c r="C34">
        <v>62.3</v>
      </c>
      <c r="D34">
        <v>55</v>
      </c>
      <c r="E34">
        <v>4</v>
      </c>
      <c r="F34">
        <v>10</v>
      </c>
      <c r="H34" s="84">
        <v>41.7</v>
      </c>
      <c r="I34">
        <v>17.3</v>
      </c>
      <c r="J34">
        <v>30.9</v>
      </c>
      <c r="K34">
        <v>1.2</v>
      </c>
      <c r="L34">
        <v>3.6</v>
      </c>
      <c r="O34" s="86"/>
    </row>
    <row r="35" spans="1:15" x14ac:dyDescent="0.25">
      <c r="A35" t="s">
        <v>63</v>
      </c>
      <c r="B35">
        <v>14.5</v>
      </c>
      <c r="C35">
        <v>16.5</v>
      </c>
      <c r="E35">
        <v>7.5</v>
      </c>
      <c r="F35">
        <v>0</v>
      </c>
      <c r="H35" s="84">
        <v>12</v>
      </c>
      <c r="I35">
        <v>8.9</v>
      </c>
      <c r="K35">
        <v>12.4</v>
      </c>
      <c r="L35">
        <v>0</v>
      </c>
      <c r="O35" s="86"/>
    </row>
    <row r="36" spans="1:15" x14ac:dyDescent="0.25">
      <c r="A36" t="s">
        <v>64</v>
      </c>
      <c r="B36">
        <v>57.8</v>
      </c>
      <c r="C36">
        <v>27.8</v>
      </c>
      <c r="E36">
        <v>6.8</v>
      </c>
      <c r="F36">
        <v>16.3</v>
      </c>
      <c r="H36" s="84">
        <v>54.6</v>
      </c>
      <c r="I36">
        <v>6.6</v>
      </c>
      <c r="K36">
        <v>1.3</v>
      </c>
      <c r="L36">
        <v>11.5</v>
      </c>
      <c r="O36" s="86"/>
    </row>
    <row r="37" spans="1:15" x14ac:dyDescent="0.25">
      <c r="A37" t="s">
        <v>65</v>
      </c>
      <c r="B37">
        <v>24.5</v>
      </c>
      <c r="C37">
        <v>26</v>
      </c>
      <c r="D37">
        <v>5</v>
      </c>
      <c r="E37">
        <v>24.3</v>
      </c>
      <c r="F37">
        <v>5.3</v>
      </c>
      <c r="H37" s="84">
        <v>27.2</v>
      </c>
      <c r="I37">
        <v>16.100000000000001</v>
      </c>
      <c r="J37">
        <v>4.3</v>
      </c>
      <c r="K37">
        <v>20.399999999999999</v>
      </c>
      <c r="L37">
        <v>4.8</v>
      </c>
      <c r="O37" s="86"/>
    </row>
    <row r="38" spans="1:15" x14ac:dyDescent="0.25">
      <c r="A38" t="s">
        <v>66</v>
      </c>
      <c r="B38">
        <v>18.8</v>
      </c>
      <c r="C38">
        <v>37.5</v>
      </c>
      <c r="F38">
        <v>11</v>
      </c>
      <c r="H38" s="84">
        <v>5.0999999999999996</v>
      </c>
      <c r="I38">
        <v>11.4</v>
      </c>
      <c r="L38">
        <v>16.2</v>
      </c>
      <c r="O38" s="86"/>
    </row>
    <row r="39" spans="1:15" x14ac:dyDescent="0.25">
      <c r="A39" t="s">
        <v>67</v>
      </c>
      <c r="B39">
        <v>22.8</v>
      </c>
      <c r="C39">
        <v>6.5</v>
      </c>
      <c r="D39">
        <v>16</v>
      </c>
      <c r="E39">
        <v>6</v>
      </c>
      <c r="F39">
        <v>1.5</v>
      </c>
      <c r="H39" s="84">
        <v>24</v>
      </c>
      <c r="I39">
        <v>4.4000000000000004</v>
      </c>
      <c r="J39">
        <v>17.8</v>
      </c>
      <c r="K39">
        <v>3.9</v>
      </c>
      <c r="L39">
        <v>1.7</v>
      </c>
      <c r="O39" s="86"/>
    </row>
    <row r="40" spans="1:15" x14ac:dyDescent="0.25">
      <c r="A40" s="87"/>
      <c r="B40" s="87"/>
      <c r="C40" s="87"/>
      <c r="D40" s="87"/>
      <c r="E40" s="87"/>
      <c r="F40" s="87"/>
    </row>
    <row r="41" spans="1:15" x14ac:dyDescent="0.25">
      <c r="A41" t="s">
        <v>73</v>
      </c>
      <c r="B41" s="86">
        <f>AVERAGE(B26:B39)</f>
        <v>33.078571428571436</v>
      </c>
      <c r="C41" s="86">
        <f t="shared" ref="C41:D41" si="2">AVERAGE(C26:C39)</f>
        <v>22.485714285714288</v>
      </c>
      <c r="D41" s="86">
        <f t="shared" si="2"/>
        <v>13.69090909090909</v>
      </c>
      <c r="E41" s="86">
        <f>AVERAGE(E26:E39)</f>
        <v>7.1538461538461542</v>
      </c>
      <c r="F41" s="86">
        <f t="shared" ref="F41" si="3">AVERAGE(F26:F39)</f>
        <v>8.4428571428571413</v>
      </c>
    </row>
    <row r="42" spans="1:15" x14ac:dyDescent="0.25">
      <c r="A42" t="s">
        <v>74</v>
      </c>
      <c r="B42" s="86">
        <f>STDEV(B26:B39)</f>
        <v>19.71044934005343</v>
      </c>
      <c r="C42" s="86">
        <f t="shared" ref="C42:D42" si="4">STDEV(C26:C39)</f>
        <v>14.387593862173656</v>
      </c>
      <c r="D42" s="86">
        <f t="shared" si="4"/>
        <v>15.146316683963436</v>
      </c>
      <c r="E42" s="86">
        <f>STDEV(E26:E39)</f>
        <v>5.9776828543920182</v>
      </c>
      <c r="F42" s="86">
        <f t="shared" ref="F42" si="5">STDEV(F26:F39)</f>
        <v>6.3723820308619885</v>
      </c>
    </row>
    <row r="44" spans="1:15" x14ac:dyDescent="0.25">
      <c r="A44" s="81"/>
      <c r="B44" s="81"/>
      <c r="C44" s="81"/>
      <c r="D44" s="81"/>
      <c r="E44" s="81"/>
      <c r="F44" s="81"/>
      <c r="G44" s="81"/>
      <c r="H44" s="91"/>
      <c r="I44" s="81"/>
      <c r="J44" s="81"/>
      <c r="K44" s="81"/>
      <c r="L44" s="81"/>
    </row>
    <row r="45" spans="1:15" ht="21" x14ac:dyDescent="0.35">
      <c r="A45" s="129" t="s">
        <v>79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5" x14ac:dyDescent="0.25">
      <c r="A46" s="87"/>
      <c r="B46" s="123" t="s">
        <v>75</v>
      </c>
      <c r="C46" s="123"/>
      <c r="D46" s="123"/>
      <c r="E46" s="123"/>
      <c r="F46" s="123"/>
      <c r="G46" s="87"/>
      <c r="H46" s="123" t="s">
        <v>76</v>
      </c>
      <c r="I46" s="123"/>
      <c r="J46" s="123"/>
      <c r="K46" s="123"/>
      <c r="L46" s="123"/>
    </row>
    <row r="47" spans="1:15" x14ac:dyDescent="0.25">
      <c r="A47" s="26"/>
      <c r="B47" s="26" t="s">
        <v>68</v>
      </c>
      <c r="C47" s="26" t="s">
        <v>69</v>
      </c>
      <c r="D47" s="26" t="s">
        <v>70</v>
      </c>
      <c r="E47" s="26" t="s">
        <v>71</v>
      </c>
      <c r="F47" s="26" t="s">
        <v>72</v>
      </c>
      <c r="G47" s="26"/>
      <c r="H47" s="88" t="s">
        <v>68</v>
      </c>
      <c r="I47" s="26" t="s">
        <v>69</v>
      </c>
      <c r="J47" s="26" t="s">
        <v>70</v>
      </c>
      <c r="K47" s="26" t="s">
        <v>71</v>
      </c>
      <c r="L47" s="26" t="s">
        <v>72</v>
      </c>
    </row>
    <row r="48" spans="1:15" x14ac:dyDescent="0.25">
      <c r="A48" t="s">
        <v>54</v>
      </c>
      <c r="B48">
        <v>7.7</v>
      </c>
      <c r="C48">
        <v>2.7</v>
      </c>
      <c r="D48">
        <v>0.3</v>
      </c>
      <c r="E48">
        <v>19</v>
      </c>
      <c r="F48">
        <v>0.3</v>
      </c>
      <c r="H48" s="84">
        <v>0.6</v>
      </c>
      <c r="I48">
        <v>0.6</v>
      </c>
      <c r="J48">
        <v>0.6</v>
      </c>
      <c r="K48">
        <v>2</v>
      </c>
      <c r="L48">
        <v>0.6</v>
      </c>
    </row>
    <row r="49" spans="1:12" x14ac:dyDescent="0.25">
      <c r="A49" t="s">
        <v>55</v>
      </c>
      <c r="B49">
        <v>0</v>
      </c>
      <c r="C49">
        <v>0</v>
      </c>
      <c r="D49">
        <v>2</v>
      </c>
      <c r="E49">
        <v>0</v>
      </c>
      <c r="F49">
        <v>0</v>
      </c>
      <c r="H49" s="84">
        <v>0</v>
      </c>
      <c r="I49" s="84">
        <v>0</v>
      </c>
      <c r="J49">
        <v>3.5</v>
      </c>
      <c r="K49">
        <v>0</v>
      </c>
      <c r="L49">
        <v>0</v>
      </c>
    </row>
    <row r="50" spans="1:12" x14ac:dyDescent="0.25">
      <c r="A50" t="s">
        <v>56</v>
      </c>
      <c r="B50">
        <v>0</v>
      </c>
      <c r="C50">
        <v>0</v>
      </c>
      <c r="D50">
        <v>0</v>
      </c>
      <c r="E50">
        <v>17.8</v>
      </c>
      <c r="F50">
        <v>2</v>
      </c>
      <c r="H50" s="84">
        <v>0</v>
      </c>
      <c r="I50" s="84">
        <v>0</v>
      </c>
      <c r="J50">
        <v>0</v>
      </c>
      <c r="K50">
        <v>26.3</v>
      </c>
      <c r="L50">
        <v>3.4</v>
      </c>
    </row>
    <row r="51" spans="1:12" x14ac:dyDescent="0.25">
      <c r="A51" t="s">
        <v>57</v>
      </c>
      <c r="B51">
        <v>0</v>
      </c>
      <c r="C51">
        <v>0</v>
      </c>
      <c r="D51">
        <v>2.8</v>
      </c>
      <c r="E51">
        <v>2</v>
      </c>
      <c r="F51">
        <v>0</v>
      </c>
      <c r="H51" s="30">
        <v>0</v>
      </c>
      <c r="I51" s="30">
        <v>0</v>
      </c>
      <c r="J51">
        <v>4.9000000000000004</v>
      </c>
      <c r="K51">
        <v>4</v>
      </c>
      <c r="L51">
        <v>0</v>
      </c>
    </row>
    <row r="52" spans="1:12" x14ac:dyDescent="0.25">
      <c r="A52" t="s">
        <v>58</v>
      </c>
      <c r="B52">
        <v>0</v>
      </c>
      <c r="C52">
        <v>0</v>
      </c>
      <c r="D52">
        <v>7.3</v>
      </c>
      <c r="E52">
        <v>24.8</v>
      </c>
      <c r="F52">
        <v>0</v>
      </c>
      <c r="H52" s="30">
        <v>0</v>
      </c>
      <c r="I52" s="30">
        <v>0</v>
      </c>
      <c r="J52">
        <v>11.4</v>
      </c>
      <c r="K52">
        <v>13.3</v>
      </c>
      <c r="L52">
        <v>0</v>
      </c>
    </row>
    <row r="53" spans="1:12" x14ac:dyDescent="0.25">
      <c r="A53" t="s">
        <v>59</v>
      </c>
      <c r="B53">
        <v>0</v>
      </c>
      <c r="C53">
        <v>0</v>
      </c>
      <c r="D53">
        <v>0</v>
      </c>
      <c r="E53">
        <v>2.5</v>
      </c>
      <c r="F53">
        <v>0</v>
      </c>
      <c r="H53" s="30">
        <v>0</v>
      </c>
      <c r="I53" s="30">
        <v>0</v>
      </c>
      <c r="J53">
        <v>0</v>
      </c>
      <c r="K53">
        <v>4.4000000000000004</v>
      </c>
      <c r="L53">
        <v>0</v>
      </c>
    </row>
    <row r="54" spans="1:12" x14ac:dyDescent="0.25">
      <c r="A54" t="s">
        <v>60</v>
      </c>
      <c r="B54">
        <v>0</v>
      </c>
      <c r="C54">
        <v>0</v>
      </c>
      <c r="D54">
        <v>2.2999999999999998</v>
      </c>
      <c r="E54">
        <v>33.5</v>
      </c>
      <c r="F54">
        <v>0.8</v>
      </c>
      <c r="H54" s="84">
        <v>0</v>
      </c>
      <c r="I54" s="84">
        <v>0</v>
      </c>
      <c r="J54">
        <v>3.3</v>
      </c>
      <c r="K54">
        <v>12.7</v>
      </c>
      <c r="L54">
        <v>1</v>
      </c>
    </row>
    <row r="55" spans="1:12" x14ac:dyDescent="0.25">
      <c r="A55" t="s">
        <v>61</v>
      </c>
      <c r="B55">
        <v>0</v>
      </c>
      <c r="C55">
        <v>1.8</v>
      </c>
      <c r="D55">
        <v>0.8</v>
      </c>
      <c r="E55">
        <v>8</v>
      </c>
      <c r="F55">
        <v>0</v>
      </c>
      <c r="H55" s="84">
        <v>0</v>
      </c>
      <c r="I55">
        <v>2.9</v>
      </c>
      <c r="J55">
        <v>1.5</v>
      </c>
      <c r="K55">
        <v>12.7</v>
      </c>
      <c r="L55">
        <v>0</v>
      </c>
    </row>
    <row r="56" spans="1:12" x14ac:dyDescent="0.25">
      <c r="A56" t="s">
        <v>62</v>
      </c>
      <c r="B56">
        <v>0</v>
      </c>
      <c r="C56">
        <v>0</v>
      </c>
      <c r="D56">
        <v>0.3</v>
      </c>
      <c r="E56">
        <v>14</v>
      </c>
      <c r="F56">
        <v>0</v>
      </c>
      <c r="H56" s="30">
        <v>0</v>
      </c>
      <c r="I56" s="30">
        <v>0</v>
      </c>
      <c r="J56">
        <v>0.5</v>
      </c>
      <c r="K56">
        <v>3.5</v>
      </c>
      <c r="L56">
        <v>0</v>
      </c>
    </row>
    <row r="57" spans="1:12" x14ac:dyDescent="0.25">
      <c r="A57" t="s">
        <v>63</v>
      </c>
      <c r="B57">
        <v>0</v>
      </c>
      <c r="C57">
        <v>0</v>
      </c>
      <c r="E57">
        <v>4</v>
      </c>
      <c r="F57">
        <v>0</v>
      </c>
      <c r="H57" s="30">
        <v>0</v>
      </c>
      <c r="I57" s="30">
        <v>0</v>
      </c>
      <c r="K57">
        <v>5.4</v>
      </c>
      <c r="L57">
        <v>0</v>
      </c>
    </row>
    <row r="58" spans="1:12" x14ac:dyDescent="0.25">
      <c r="A58" t="s">
        <v>64</v>
      </c>
      <c r="B58">
        <v>0</v>
      </c>
      <c r="C58">
        <v>0</v>
      </c>
      <c r="E58">
        <v>10.3</v>
      </c>
      <c r="F58">
        <v>0</v>
      </c>
      <c r="H58" s="30">
        <v>0</v>
      </c>
      <c r="I58" s="30">
        <v>0</v>
      </c>
      <c r="K58">
        <v>9.5</v>
      </c>
      <c r="L58">
        <v>0</v>
      </c>
    </row>
    <row r="59" spans="1:12" x14ac:dyDescent="0.25">
      <c r="A59" t="s">
        <v>65</v>
      </c>
      <c r="B59">
        <v>0</v>
      </c>
      <c r="C59">
        <v>0</v>
      </c>
      <c r="D59">
        <v>0</v>
      </c>
      <c r="E59">
        <v>3.5</v>
      </c>
      <c r="F59">
        <v>0</v>
      </c>
      <c r="H59" s="84">
        <v>0</v>
      </c>
      <c r="I59" s="84">
        <v>0</v>
      </c>
      <c r="J59">
        <v>0</v>
      </c>
      <c r="K59">
        <v>2.6</v>
      </c>
      <c r="L59">
        <v>0</v>
      </c>
    </row>
    <row r="60" spans="1:12" x14ac:dyDescent="0.25">
      <c r="A60" t="s">
        <v>66</v>
      </c>
      <c r="B60">
        <v>0</v>
      </c>
      <c r="C60">
        <v>0</v>
      </c>
      <c r="F60">
        <v>0</v>
      </c>
      <c r="H60" s="84">
        <v>0</v>
      </c>
      <c r="I60" s="84">
        <v>0</v>
      </c>
      <c r="L60">
        <v>0</v>
      </c>
    </row>
    <row r="61" spans="1:12" x14ac:dyDescent="0.25">
      <c r="A61" t="s">
        <v>67</v>
      </c>
      <c r="B61">
        <v>0</v>
      </c>
      <c r="C61">
        <v>0</v>
      </c>
      <c r="D61">
        <v>0</v>
      </c>
      <c r="E61">
        <v>4.5</v>
      </c>
      <c r="F61">
        <v>0</v>
      </c>
      <c r="H61" s="30">
        <v>0</v>
      </c>
      <c r="I61" s="30">
        <v>0</v>
      </c>
      <c r="J61">
        <v>0</v>
      </c>
      <c r="K61">
        <v>3.4</v>
      </c>
      <c r="L61">
        <v>0</v>
      </c>
    </row>
    <row r="62" spans="1:12" x14ac:dyDescent="0.25">
      <c r="A62" s="87"/>
      <c r="B62" s="87"/>
      <c r="C62" s="87"/>
      <c r="D62" s="87"/>
      <c r="E62" s="87"/>
      <c r="F62" s="87"/>
    </row>
    <row r="63" spans="1:12" x14ac:dyDescent="0.25">
      <c r="A63" t="s">
        <v>73</v>
      </c>
      <c r="B63" s="86">
        <f>AVERAGE(B48:B61)</f>
        <v>0.55000000000000004</v>
      </c>
      <c r="C63" s="86">
        <f t="shared" ref="C63:D63" si="6">AVERAGE(C48:C61)</f>
        <v>0.32142857142857145</v>
      </c>
      <c r="D63" s="86">
        <f t="shared" si="6"/>
        <v>1.4363636363636365</v>
      </c>
      <c r="E63" s="86">
        <f>AVERAGE(E48:E61)</f>
        <v>11.069230769230769</v>
      </c>
      <c r="F63" s="86">
        <f t="shared" ref="F63" si="7">AVERAGE(F48:F61)</f>
        <v>0.22142857142857139</v>
      </c>
    </row>
    <row r="64" spans="1:12" x14ac:dyDescent="0.25">
      <c r="A64" t="s">
        <v>74</v>
      </c>
      <c r="B64" s="86">
        <f>STDEV(B48:B61)</f>
        <v>2.0579115627256677</v>
      </c>
      <c r="C64" s="86">
        <f t="shared" ref="C64:D64" si="8">STDEV(C48:C61)</f>
        <v>0.8359044584976586</v>
      </c>
      <c r="D64" s="86">
        <f t="shared" si="8"/>
        <v>2.2033033051637383</v>
      </c>
      <c r="E64" s="86">
        <f>STDEV(E48:E61)</f>
        <v>10.194392626617882</v>
      </c>
      <c r="F64" s="86">
        <f t="shared" ref="F64" si="9">STDEV(F48:F61)</f>
        <v>0.55771314853063669</v>
      </c>
    </row>
  </sheetData>
  <mergeCells count="9">
    <mergeCell ref="A45:L45"/>
    <mergeCell ref="B46:F46"/>
    <mergeCell ref="H46:L46"/>
    <mergeCell ref="A1:L1"/>
    <mergeCell ref="B2:F2"/>
    <mergeCell ref="H2:L2"/>
    <mergeCell ref="A23:L23"/>
    <mergeCell ref="B24:F24"/>
    <mergeCell ref="H24:L2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1"/>
  <sheetViews>
    <sheetView workbookViewId="0">
      <selection activeCell="L5" sqref="L5:L18"/>
    </sheetView>
  </sheetViews>
  <sheetFormatPr baseColWidth="10" defaultRowHeight="15" x14ac:dyDescent="0.25"/>
  <sheetData>
    <row r="2" spans="1:12" ht="21" x14ac:dyDescent="0.3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A3" s="87"/>
      <c r="B3" s="123" t="s">
        <v>75</v>
      </c>
      <c r="C3" s="123"/>
      <c r="D3" s="123"/>
      <c r="E3" s="123"/>
      <c r="F3" s="123"/>
      <c r="G3" s="87"/>
      <c r="H3" s="123" t="s">
        <v>76</v>
      </c>
      <c r="I3" s="123"/>
      <c r="J3" s="123"/>
      <c r="K3" s="123"/>
      <c r="L3" s="123"/>
    </row>
    <row r="4" spans="1:12" x14ac:dyDescent="0.25">
      <c r="A4" s="26"/>
      <c r="B4" s="26" t="s">
        <v>68</v>
      </c>
      <c r="C4" s="26" t="s">
        <v>69</v>
      </c>
      <c r="D4" s="26" t="s">
        <v>70</v>
      </c>
      <c r="E4" s="26" t="s">
        <v>71</v>
      </c>
      <c r="F4" s="26" t="s">
        <v>72</v>
      </c>
      <c r="G4" s="26"/>
      <c r="H4" s="88" t="s">
        <v>68</v>
      </c>
      <c r="I4" s="26" t="s">
        <v>69</v>
      </c>
      <c r="J4" s="26" t="s">
        <v>70</v>
      </c>
      <c r="K4" s="26" t="s">
        <v>71</v>
      </c>
      <c r="L4" s="26" t="s">
        <v>72</v>
      </c>
    </row>
    <row r="5" spans="1:12" x14ac:dyDescent="0.25">
      <c r="A5" t="s">
        <v>54</v>
      </c>
      <c r="B5">
        <v>3</v>
      </c>
      <c r="C5">
        <v>2.7</v>
      </c>
      <c r="D5">
        <v>2</v>
      </c>
      <c r="E5">
        <v>2.7</v>
      </c>
      <c r="F5">
        <v>1.7</v>
      </c>
      <c r="H5">
        <v>1.7</v>
      </c>
      <c r="I5">
        <v>1.2</v>
      </c>
      <c r="J5">
        <v>1</v>
      </c>
      <c r="K5">
        <v>0.6</v>
      </c>
      <c r="L5">
        <v>0.6</v>
      </c>
    </row>
    <row r="6" spans="1:12" x14ac:dyDescent="0.25">
      <c r="A6" t="s">
        <v>55</v>
      </c>
      <c r="B6">
        <v>3</v>
      </c>
      <c r="C6">
        <v>2</v>
      </c>
      <c r="D6">
        <v>3</v>
      </c>
      <c r="E6">
        <v>1</v>
      </c>
      <c r="F6">
        <v>1</v>
      </c>
      <c r="H6">
        <v>0.5</v>
      </c>
      <c r="I6">
        <v>0</v>
      </c>
      <c r="J6">
        <v>1</v>
      </c>
      <c r="K6">
        <v>0</v>
      </c>
      <c r="L6">
        <v>0</v>
      </c>
    </row>
    <row r="7" spans="1:12" x14ac:dyDescent="0.25">
      <c r="A7" t="s">
        <v>56</v>
      </c>
      <c r="B7">
        <v>2.8</v>
      </c>
      <c r="C7">
        <v>3.5</v>
      </c>
      <c r="D7">
        <v>1.5</v>
      </c>
      <c r="E7">
        <v>3.3</v>
      </c>
      <c r="F7">
        <v>2.8</v>
      </c>
      <c r="H7">
        <v>1.7</v>
      </c>
      <c r="I7">
        <v>1</v>
      </c>
      <c r="J7">
        <v>0.6</v>
      </c>
      <c r="K7">
        <v>0.5</v>
      </c>
      <c r="L7">
        <v>1</v>
      </c>
    </row>
    <row r="8" spans="1:12" x14ac:dyDescent="0.25">
      <c r="A8" t="s">
        <v>57</v>
      </c>
      <c r="B8">
        <v>2.5</v>
      </c>
      <c r="C8">
        <v>3.5</v>
      </c>
      <c r="D8">
        <v>2</v>
      </c>
      <c r="E8">
        <v>1.8</v>
      </c>
      <c r="F8">
        <v>1.5</v>
      </c>
      <c r="H8">
        <v>0.6</v>
      </c>
      <c r="I8">
        <v>0.6</v>
      </c>
      <c r="J8">
        <v>0.8</v>
      </c>
      <c r="K8">
        <v>0.5</v>
      </c>
      <c r="L8">
        <v>0.6</v>
      </c>
    </row>
    <row r="9" spans="1:12" x14ac:dyDescent="0.25">
      <c r="A9" t="s">
        <v>58</v>
      </c>
      <c r="B9">
        <v>3.8</v>
      </c>
      <c r="C9">
        <v>4.3</v>
      </c>
      <c r="D9">
        <v>2.2999999999999998</v>
      </c>
      <c r="E9">
        <v>2.5</v>
      </c>
      <c r="F9">
        <v>2.5</v>
      </c>
      <c r="H9">
        <v>0.5</v>
      </c>
      <c r="I9">
        <v>1</v>
      </c>
      <c r="J9">
        <v>1</v>
      </c>
      <c r="K9">
        <v>0.6</v>
      </c>
      <c r="L9">
        <v>0.6</v>
      </c>
    </row>
    <row r="10" spans="1:12" x14ac:dyDescent="0.25">
      <c r="A10" t="s">
        <v>59</v>
      </c>
      <c r="B10">
        <v>3</v>
      </c>
      <c r="C10">
        <v>2.8</v>
      </c>
      <c r="D10">
        <v>1.8</v>
      </c>
      <c r="E10">
        <v>1.5</v>
      </c>
      <c r="F10">
        <v>2</v>
      </c>
      <c r="H10">
        <v>0.8</v>
      </c>
      <c r="I10">
        <v>1</v>
      </c>
      <c r="J10">
        <v>0.5</v>
      </c>
      <c r="K10">
        <v>1.3</v>
      </c>
      <c r="L10">
        <v>0.8</v>
      </c>
    </row>
    <row r="11" spans="1:12" x14ac:dyDescent="0.25">
      <c r="A11" t="s">
        <v>60</v>
      </c>
      <c r="B11">
        <v>3.3</v>
      </c>
      <c r="C11">
        <v>3.3</v>
      </c>
      <c r="D11">
        <v>1.5</v>
      </c>
      <c r="E11">
        <v>3</v>
      </c>
      <c r="F11">
        <v>2.5</v>
      </c>
      <c r="H11">
        <v>0.5</v>
      </c>
      <c r="I11">
        <v>0.5</v>
      </c>
      <c r="J11">
        <v>0.6</v>
      </c>
      <c r="K11">
        <v>0.8</v>
      </c>
      <c r="L11">
        <v>1.3</v>
      </c>
    </row>
    <row r="12" spans="1:12" x14ac:dyDescent="0.25">
      <c r="A12" t="s">
        <v>61</v>
      </c>
      <c r="B12">
        <v>3</v>
      </c>
      <c r="C12">
        <v>4</v>
      </c>
      <c r="D12">
        <v>1.8</v>
      </c>
      <c r="E12">
        <v>2.8</v>
      </c>
      <c r="F12">
        <v>2</v>
      </c>
      <c r="H12">
        <v>0.8</v>
      </c>
      <c r="I12">
        <v>1.6</v>
      </c>
      <c r="J12">
        <v>0.5</v>
      </c>
      <c r="K12">
        <v>0.5</v>
      </c>
      <c r="L12">
        <v>0.8</v>
      </c>
    </row>
    <row r="13" spans="1:12" x14ac:dyDescent="0.25">
      <c r="A13" t="s">
        <v>62</v>
      </c>
      <c r="B13">
        <v>3.8</v>
      </c>
      <c r="C13">
        <v>4.3</v>
      </c>
      <c r="D13">
        <v>1.3</v>
      </c>
      <c r="E13">
        <v>2.8</v>
      </c>
      <c r="F13">
        <v>1.8</v>
      </c>
      <c r="H13">
        <v>1</v>
      </c>
      <c r="I13">
        <v>2.2000000000000002</v>
      </c>
      <c r="J13">
        <v>0.5</v>
      </c>
      <c r="K13">
        <v>0.5</v>
      </c>
      <c r="L13">
        <v>0.5</v>
      </c>
    </row>
    <row r="14" spans="1:12" x14ac:dyDescent="0.25">
      <c r="A14" t="s">
        <v>63</v>
      </c>
      <c r="B14">
        <v>3.3</v>
      </c>
      <c r="C14">
        <v>3.5</v>
      </c>
      <c r="E14">
        <v>2.8</v>
      </c>
      <c r="F14">
        <v>1.3</v>
      </c>
      <c r="H14">
        <v>1.5</v>
      </c>
      <c r="I14">
        <v>0.6</v>
      </c>
      <c r="K14">
        <v>1</v>
      </c>
      <c r="L14">
        <v>0.5</v>
      </c>
    </row>
    <row r="15" spans="1:12" x14ac:dyDescent="0.25">
      <c r="A15" t="s">
        <v>64</v>
      </c>
      <c r="B15">
        <v>3.5</v>
      </c>
      <c r="C15">
        <v>3.8</v>
      </c>
      <c r="E15">
        <v>2.5</v>
      </c>
      <c r="F15">
        <v>2</v>
      </c>
      <c r="H15">
        <v>0.6</v>
      </c>
      <c r="I15">
        <v>1</v>
      </c>
      <c r="K15">
        <v>0.6</v>
      </c>
      <c r="L15">
        <v>0</v>
      </c>
    </row>
    <row r="16" spans="1:12" x14ac:dyDescent="0.25">
      <c r="A16" t="s">
        <v>65</v>
      </c>
      <c r="B16">
        <v>3.5</v>
      </c>
      <c r="C16">
        <v>3.5</v>
      </c>
      <c r="D16">
        <v>1.3</v>
      </c>
      <c r="E16">
        <v>3</v>
      </c>
      <c r="F16">
        <v>2.8</v>
      </c>
      <c r="H16">
        <v>1.3</v>
      </c>
      <c r="I16">
        <v>0.6</v>
      </c>
      <c r="J16">
        <v>0.5</v>
      </c>
      <c r="K16">
        <v>0</v>
      </c>
      <c r="L16">
        <v>0.5</v>
      </c>
    </row>
    <row r="17" spans="1:12" x14ac:dyDescent="0.25">
      <c r="A17" t="s">
        <v>66</v>
      </c>
      <c r="B17">
        <v>2.5</v>
      </c>
      <c r="C17">
        <v>3</v>
      </c>
      <c r="F17">
        <v>2.2999999999999998</v>
      </c>
      <c r="H17">
        <v>1.3</v>
      </c>
      <c r="I17">
        <v>1.4</v>
      </c>
      <c r="L17">
        <v>0.5</v>
      </c>
    </row>
    <row r="18" spans="1:12" x14ac:dyDescent="0.25">
      <c r="A18" t="s">
        <v>67</v>
      </c>
      <c r="B18">
        <v>3.5</v>
      </c>
      <c r="C18">
        <v>3.5</v>
      </c>
      <c r="D18">
        <v>1.8</v>
      </c>
      <c r="E18">
        <v>2.5</v>
      </c>
      <c r="F18">
        <v>0.5</v>
      </c>
      <c r="H18">
        <v>1</v>
      </c>
      <c r="I18">
        <v>0.6</v>
      </c>
      <c r="J18">
        <v>1</v>
      </c>
      <c r="K18">
        <v>0.6</v>
      </c>
      <c r="L18">
        <v>0.7</v>
      </c>
    </row>
    <row r="19" spans="1:12" x14ac:dyDescent="0.25">
      <c r="A19" s="87"/>
      <c r="B19" s="87"/>
      <c r="C19" s="87"/>
      <c r="D19" s="87"/>
      <c r="E19" s="87"/>
      <c r="F19" s="87"/>
      <c r="H19" s="85"/>
    </row>
    <row r="20" spans="1:12" x14ac:dyDescent="0.25">
      <c r="A20" t="s">
        <v>73</v>
      </c>
      <c r="B20" s="86">
        <f>AVERAGE(B5:B18)</f>
        <v>3.1785714285714284</v>
      </c>
      <c r="C20" s="86">
        <f t="shared" ref="C20:F20" si="0">AVERAGE(C5:C18)</f>
        <v>3.4071428571428575</v>
      </c>
      <c r="D20" s="86">
        <f t="shared" si="0"/>
        <v>1.8454545454545459</v>
      </c>
      <c r="E20" s="86">
        <f>AVERAGE(E5:E18)</f>
        <v>2.476923076923077</v>
      </c>
      <c r="F20" s="86">
        <f t="shared" si="0"/>
        <v>1.9071428571428573</v>
      </c>
      <c r="H20" s="84"/>
    </row>
    <row r="21" spans="1:12" x14ac:dyDescent="0.25">
      <c r="A21" t="s">
        <v>74</v>
      </c>
      <c r="B21" s="86">
        <f>STDEV(B5:B18)</f>
        <v>0.42094869307054661</v>
      </c>
      <c r="C21" s="86">
        <f t="shared" ref="C21:F21" si="1">STDEV(C5:C18)</f>
        <v>0.63058493689380168</v>
      </c>
      <c r="D21" s="86">
        <f t="shared" si="1"/>
        <v>0.49267359653960707</v>
      </c>
      <c r="E21" s="86">
        <f>STDEV(E5:E18)</f>
        <v>0.65720854903377202</v>
      </c>
      <c r="F21" s="86">
        <f t="shared" si="1"/>
        <v>0.67192523131931536</v>
      </c>
      <c r="H21" s="84"/>
    </row>
  </sheetData>
  <mergeCells count="3">
    <mergeCell ref="A2:L2"/>
    <mergeCell ref="B3:F3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abundancia</vt:lpstr>
      <vt:lpstr>abundancia peces </vt:lpstr>
      <vt:lpstr>riqueza de especies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cardenas</dc:creator>
  <cp:lastModifiedBy>Cesar Barrales</cp:lastModifiedBy>
  <dcterms:created xsi:type="dcterms:W3CDTF">2015-09-21T18:29:57Z</dcterms:created>
  <dcterms:modified xsi:type="dcterms:W3CDTF">2022-03-23T15:22:36Z</dcterms:modified>
</cp:coreProperties>
</file>